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Y:\F3D\FAI CIAM Subcommittee\World &amp; Eurocup\2023\"/>
    </mc:Choice>
  </mc:AlternateContent>
  <xr:revisionPtr revIDLastSave="0" documentId="13_ncr:1_{CB7ADA87-7FE5-46EE-B4B9-652DDB0D3460}" xr6:coauthVersionLast="47" xr6:coauthVersionMax="47" xr10:uidLastSave="{00000000-0000-0000-0000-000000000000}"/>
  <bookViews>
    <workbookView xWindow="-108" yWindow="-108" windowWidth="46296" windowHeight="25536" xr2:uid="{00000000-000D-0000-FFFF-FFFF00000000}"/>
  </bookViews>
  <sheets>
    <sheet name="N = 0-9" sheetId="1" r:id="rId1"/>
    <sheet name="N=10-21" sheetId="2" r:id="rId2"/>
    <sheet name="N=22-33" sheetId="3" r:id="rId3"/>
    <sheet name="N &gt; 33" sheetId="4" r:id="rId4"/>
    <sheet name="Example (Tours 2021)" sheetId="5" r:id="rId5"/>
    <sheet name="Point Table" sheetId="6" r:id="rId6"/>
  </sheets>
  <externalReferences>
    <externalReference r:id="rId7"/>
  </externalReferences>
  <calcPr calcId="191029" iterate="1" iterateCount="2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" l="1"/>
  <c r="E28" i="5" s="1"/>
  <c r="L28" i="5"/>
  <c r="M28" i="5" s="1"/>
  <c r="D28" i="5"/>
  <c r="O27" i="5"/>
  <c r="E27" i="5" s="1"/>
  <c r="L27" i="5"/>
  <c r="M27" i="5" s="1"/>
  <c r="D27" i="5"/>
  <c r="O26" i="5"/>
  <c r="L26" i="5"/>
  <c r="M26" i="5" s="1"/>
  <c r="E26" i="5"/>
  <c r="D26" i="5"/>
  <c r="O25" i="5"/>
  <c r="E25" i="5" s="1"/>
  <c r="M25" i="5"/>
  <c r="L25" i="5"/>
  <c r="D25" i="5"/>
  <c r="O24" i="5"/>
  <c r="E24" i="5" s="1"/>
  <c r="L24" i="5"/>
  <c r="M24" i="5" s="1"/>
  <c r="D24" i="5"/>
  <c r="O23" i="5"/>
  <c r="E23" i="5" s="1"/>
  <c r="L23" i="5"/>
  <c r="M23" i="5" s="1"/>
  <c r="D23" i="5"/>
  <c r="O22" i="5"/>
  <c r="L22" i="5"/>
  <c r="M22" i="5" s="1"/>
  <c r="E22" i="5"/>
  <c r="D22" i="5"/>
  <c r="O21" i="5"/>
  <c r="E21" i="5" s="1"/>
  <c r="L21" i="5"/>
  <c r="M21" i="5" s="1"/>
  <c r="D21" i="5"/>
  <c r="O20" i="5"/>
  <c r="E20" i="5" s="1"/>
  <c r="L20" i="5"/>
  <c r="M20" i="5" s="1"/>
  <c r="D20" i="5"/>
  <c r="O19" i="5"/>
  <c r="E19" i="5" s="1"/>
  <c r="L19" i="5"/>
  <c r="M19" i="5" s="1"/>
  <c r="D19" i="5"/>
  <c r="O18" i="5"/>
  <c r="E18" i="5" s="1"/>
  <c r="L18" i="5"/>
  <c r="M18" i="5" s="1"/>
  <c r="D18" i="5"/>
  <c r="O17" i="5"/>
  <c r="E17" i="5" s="1"/>
  <c r="L17" i="5"/>
  <c r="M17" i="5" s="1"/>
  <c r="D17" i="5"/>
  <c r="O16" i="5"/>
  <c r="E16" i="5" s="1"/>
  <c r="L16" i="5"/>
  <c r="M16" i="5" s="1"/>
  <c r="D16" i="5"/>
  <c r="O15" i="5"/>
  <c r="E15" i="5" s="1"/>
  <c r="L15" i="5"/>
  <c r="M15" i="5" s="1"/>
  <c r="D15" i="5"/>
  <c r="O14" i="5"/>
  <c r="E14" i="5" s="1"/>
  <c r="L14" i="5"/>
  <c r="M14" i="5" s="1"/>
  <c r="D14" i="5"/>
  <c r="O13" i="5"/>
  <c r="E13" i="5" s="1"/>
  <c r="L13" i="5"/>
  <c r="M13" i="5" s="1"/>
  <c r="D13" i="5"/>
  <c r="S12" i="5"/>
  <c r="O12" i="5"/>
  <c r="L12" i="5"/>
  <c r="M12" i="5" s="1"/>
  <c r="E12" i="5"/>
  <c r="D12" i="5"/>
  <c r="S11" i="5"/>
  <c r="O11" i="5"/>
  <c r="E11" i="5" s="1"/>
  <c r="L11" i="5"/>
  <c r="M11" i="5" s="1"/>
  <c r="D11" i="5"/>
  <c r="S10" i="5"/>
  <c r="O10" i="5"/>
  <c r="M10" i="5"/>
  <c r="L10" i="5"/>
  <c r="E10" i="5"/>
  <c r="D10" i="5"/>
  <c r="S9" i="5"/>
  <c r="O9" i="5"/>
  <c r="E9" i="5" s="1"/>
  <c r="L9" i="5"/>
  <c r="M9" i="5" s="1"/>
  <c r="D9" i="5"/>
  <c r="S8" i="5"/>
  <c r="O8" i="5"/>
  <c r="M8" i="5"/>
  <c r="L8" i="5"/>
  <c r="E8" i="5"/>
  <c r="D8" i="5"/>
  <c r="S7" i="5"/>
  <c r="O7" i="5"/>
  <c r="L7" i="5"/>
  <c r="M7" i="5" s="1"/>
  <c r="E7" i="5"/>
  <c r="D7" i="5"/>
  <c r="S6" i="5"/>
  <c r="O6" i="5"/>
  <c r="E6" i="5" s="1"/>
  <c r="M6" i="5"/>
  <c r="L6" i="5"/>
  <c r="D6" i="5"/>
  <c r="S5" i="5"/>
  <c r="O5" i="5"/>
  <c r="E5" i="5" s="1"/>
  <c r="L5" i="5"/>
  <c r="M5" i="5" s="1"/>
  <c r="D5" i="5"/>
  <c r="S4" i="5"/>
  <c r="O4" i="5"/>
  <c r="L4" i="5"/>
  <c r="M4" i="5" s="1"/>
  <c r="E4" i="5"/>
  <c r="D4" i="5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28" i="3"/>
  <c r="B29" i="3"/>
  <c r="B30" i="3"/>
  <c r="B31" i="3"/>
  <c r="B32" i="3"/>
  <c r="B33" i="3"/>
  <c r="B34" i="3"/>
  <c r="B35" i="3"/>
  <c r="B36" i="3" s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4" i="1"/>
  <c r="B5" i="1" s="1"/>
  <c r="B6" i="1" s="1"/>
  <c r="B7" i="1" s="1"/>
  <c r="B8" i="1" s="1"/>
  <c r="B9" i="1" s="1"/>
  <c r="B10" i="1" s="1"/>
  <c r="B11" i="1" s="1"/>
  <c r="B12" i="1" s="1"/>
  <c r="B18" i="2"/>
  <c r="B19" i="2" s="1"/>
  <c r="B20" i="2" s="1"/>
  <c r="B21" i="2" s="1"/>
  <c r="B22" i="2" s="1"/>
  <c r="B23" i="2" s="1"/>
  <c r="B24" i="2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</calcChain>
</file>

<file path=xl/sharedStrings.xml><?xml version="1.0" encoding="utf-8"?>
<sst xmlns="http://schemas.openxmlformats.org/spreadsheetml/2006/main" count="154" uniqueCount="58">
  <si>
    <t>Pos.</t>
  </si>
  <si>
    <t>Pilot</t>
  </si>
  <si>
    <t>FAI ID</t>
  </si>
  <si>
    <t>Total WC Points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</si>
  <si>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</si>
  <si>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</si>
  <si>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</si>
  <si>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</si>
  <si>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</si>
  <si>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</si>
  <si>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</si>
  <si>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</si>
  <si>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Total</t>
  </si>
  <si>
    <t>Average</t>
  </si>
  <si>
    <t>Quali Points</t>
  </si>
  <si>
    <t>Fastest Time</t>
  </si>
  <si>
    <t>Pilot Number points</t>
  </si>
  <si>
    <t>Semi 1</t>
  </si>
  <si>
    <t>Semi 2</t>
  </si>
  <si>
    <t>Semi Points</t>
  </si>
  <si>
    <t>Final</t>
  </si>
  <si>
    <t>Final Points</t>
  </si>
  <si>
    <t xml:space="preserve"> Fastest time</t>
  </si>
  <si>
    <t>Bram Lentjes</t>
  </si>
  <si>
    <t>-</t>
  </si>
  <si>
    <t>Rob Metkemeijer</t>
  </si>
  <si>
    <t>Borje Ragnarsson</t>
  </si>
  <si>
    <t>Tours F3D</t>
  </si>
  <si>
    <t>Pilot Number Points</t>
  </si>
  <si>
    <t>Mathieu Dubard</t>
  </si>
  <si>
    <t>Carlo Perella</t>
  </si>
  <si>
    <t>Fabio Lucca</t>
  </si>
  <si>
    <t>Frederic Gregoire</t>
  </si>
  <si>
    <t>Alex Golubyev</t>
  </si>
  <si>
    <t>Robbert Van Den Bosch</t>
  </si>
  <si>
    <t>Marcel Huisman</t>
  </si>
  <si>
    <t>Luca Grossi</t>
  </si>
  <si>
    <t>Roman Pojer</t>
  </si>
  <si>
    <t>Ray Van De Klok</t>
  </si>
  <si>
    <t>Beatriz Yepes</t>
  </si>
  <si>
    <t>Riccardo Tosi</t>
  </si>
  <si>
    <t>Tomas Andrlik</t>
  </si>
  <si>
    <t>Antonio Tosi</t>
  </si>
  <si>
    <t>Olivier Allais</t>
  </si>
  <si>
    <t>Oliver Witt</t>
  </si>
  <si>
    <t>Norbert Proschka</t>
  </si>
  <si>
    <t>Sebastien Lemonnier</t>
  </si>
  <si>
    <t>Gilles Desgruelles</t>
  </si>
  <si>
    <t>Nicolas Yepes</t>
  </si>
  <si>
    <t>Herve Oudin</t>
  </si>
  <si>
    <t>Ivo Konecny</t>
  </si>
  <si>
    <t>Quali rounds</t>
  </si>
  <si>
    <t>Final rounds</t>
  </si>
  <si>
    <r>
      <t xml:space="preserve">Fastest time
(Quali 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Final)</t>
    </r>
  </si>
  <si>
    <t>Quali Placing</t>
  </si>
  <si>
    <t>Pilot number points</t>
  </si>
  <si>
    <t>Final Placing</t>
  </si>
  <si>
    <t>Final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</si>
</sst>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27" xfId="0" applyBorder="1"/>
    <xf numFmtId="0" fontId="0" fillId="0" borderId="8" xfId="0" applyBorder="1"/>
    <xf numFmtId="0" fontId="0" fillId="0" borderId="13" xfId="0" applyBorder="1"/>
    <xf numFmtId="0" fontId="3" fillId="0" borderId="28" xfId="0" applyFont="1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4" borderId="17" xfId="0" applyNumberFormat="1" applyFill="1" applyBorder="1" applyAlignment="1">
      <alignment horizontal="center" vertical="center"/>
    </xf>
    <xf numFmtId="2" fontId="0" fillId="4" borderId="29" xfId="0" applyNumberFormat="1" applyFill="1" applyBorder="1" applyAlignment="1">
      <alignment horizontal="center" vertical="center"/>
    </xf>
    <xf numFmtId="2" fontId="1" fillId="3" borderId="30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1" fillId="3" borderId="19" xfId="0" applyNumberFormat="1" applyFont="1" applyFill="1" applyBorder="1" applyAlignment="1">
      <alignment horizontal="center" vertical="center"/>
    </xf>
    <xf numFmtId="2" fontId="1" fillId="3" borderId="21" xfId="0" applyNumberFormat="1" applyFont="1" applyFill="1" applyBorder="1" applyAlignment="1">
      <alignment horizontal="center" vertical="center"/>
    </xf>
    <xf numFmtId="2" fontId="0" fillId="3" borderId="22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3" borderId="26" xfId="0" applyNumberFormat="1" applyFill="1" applyBorder="1" applyAlignment="1">
      <alignment horizontal="center" vertical="center"/>
    </xf>
    <xf numFmtId="2" fontId="0" fillId="3" borderId="25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F3D\FAI%20CIAM%20Subcommittee\World%20&amp;%20Eurocup\2021\World%20Cup%202021.xlsx" TargetMode="External"/><Relationship Id="rId1" Type="http://schemas.openxmlformats.org/officeDocument/2006/relationships/externalLinkPath" Target="/F3D/FAI%20CIAM%20Subcommittee/World%20&amp;%20Eurocup/2021/World%20Cup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d Result F3D F3E F3T F3R"/>
      <sheetName val="Melnik (CZE)"/>
      <sheetName val="Rothenburg (GER)"/>
      <sheetName val="Tours (FRA)"/>
      <sheetName val="Point Table World Cup"/>
      <sheetName val="Pilots and FAI ID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Pilot</v>
          </cell>
          <cell r="C1" t="str">
            <v>FAI ID</v>
          </cell>
        </row>
        <row r="2">
          <cell r="A2" t="str">
            <v>Abdullah Al-Thani</v>
          </cell>
          <cell r="C2">
            <v>85218</v>
          </cell>
        </row>
        <row r="3">
          <cell r="A3" t="str">
            <v>Achim Kaiser</v>
          </cell>
          <cell r="C3">
            <v>29708</v>
          </cell>
        </row>
        <row r="4">
          <cell r="A4" t="str">
            <v>Alessandro Agrusa</v>
          </cell>
          <cell r="C4">
            <v>160947</v>
          </cell>
        </row>
        <row r="5">
          <cell r="A5" t="str">
            <v>Alex Golubyev</v>
          </cell>
          <cell r="C5">
            <v>107463</v>
          </cell>
        </row>
        <row r="6">
          <cell r="A6" t="str">
            <v>Anders Lindstrom</v>
          </cell>
          <cell r="C6">
            <v>163539</v>
          </cell>
        </row>
        <row r="7">
          <cell r="A7" t="str">
            <v>Andreas Kaiser</v>
          </cell>
          <cell r="C7">
            <v>68565</v>
          </cell>
        </row>
        <row r="8">
          <cell r="A8" t="str">
            <v>Andreas Proos</v>
          </cell>
          <cell r="C8">
            <v>60697</v>
          </cell>
        </row>
        <row r="9">
          <cell r="A9" t="str">
            <v>Antonio Tosi</v>
          </cell>
          <cell r="C9">
            <v>139687</v>
          </cell>
        </row>
        <row r="10">
          <cell r="A10" t="str">
            <v>Beatriz Yepes</v>
          </cell>
          <cell r="C10">
            <v>17482</v>
          </cell>
        </row>
        <row r="11">
          <cell r="A11" t="str">
            <v>Borje Ragnarsson</v>
          </cell>
          <cell r="C11">
            <v>24789</v>
          </cell>
        </row>
        <row r="12">
          <cell r="A12" t="str">
            <v>Bram Lentjes</v>
          </cell>
          <cell r="C12">
            <v>30319</v>
          </cell>
        </row>
        <row r="13">
          <cell r="A13" t="str">
            <v>Carlo Perella</v>
          </cell>
          <cell r="C13">
            <v>20078</v>
          </cell>
        </row>
        <row r="14">
          <cell r="A14" t="str">
            <v>Christian Wolf</v>
          </cell>
          <cell r="C14">
            <v>81291</v>
          </cell>
        </row>
        <row r="15">
          <cell r="A15" t="str">
            <v>Cor van der Leeuw</v>
          </cell>
          <cell r="C15">
            <v>140798</v>
          </cell>
        </row>
        <row r="16">
          <cell r="A16" t="str">
            <v>Dan Bartusek</v>
          </cell>
          <cell r="C16">
            <v>160622</v>
          </cell>
        </row>
        <row r="17">
          <cell r="A17" t="str">
            <v>Dan Coe</v>
          </cell>
          <cell r="C17">
            <v>163111</v>
          </cell>
        </row>
        <row r="18">
          <cell r="A18" t="str">
            <v>Emil Broberg</v>
          </cell>
          <cell r="C18">
            <v>30235</v>
          </cell>
        </row>
        <row r="19">
          <cell r="A19" t="str">
            <v>Fabio Lucca</v>
          </cell>
          <cell r="C19">
            <v>133047</v>
          </cell>
        </row>
        <row r="20">
          <cell r="A20" t="str">
            <v>Fahad Al-Hemaidi</v>
          </cell>
          <cell r="C20">
            <v>85220</v>
          </cell>
        </row>
        <row r="21">
          <cell r="A21" t="str">
            <v>Frantisek Koukol</v>
          </cell>
          <cell r="C21">
            <v>46434</v>
          </cell>
        </row>
        <row r="22">
          <cell r="A22" t="str">
            <v>Frederic Gregoire</v>
          </cell>
          <cell r="C22">
            <v>60286</v>
          </cell>
        </row>
        <row r="23">
          <cell r="A23" t="str">
            <v>Gerald Coors</v>
          </cell>
          <cell r="C23">
            <v>29756</v>
          </cell>
        </row>
        <row r="24">
          <cell r="A24" t="str">
            <v>Giacomo Farfara</v>
          </cell>
          <cell r="C24" t="str">
            <v>-</v>
          </cell>
        </row>
        <row r="25">
          <cell r="A25" t="str">
            <v>Giancarlo Giulianetti</v>
          </cell>
          <cell r="C25" t="str">
            <v>-</v>
          </cell>
        </row>
        <row r="26">
          <cell r="A26" t="str">
            <v>Gilles Desgruelles</v>
          </cell>
          <cell r="C26">
            <v>60439</v>
          </cell>
        </row>
        <row r="27">
          <cell r="A27" t="str">
            <v>Gunnar Broberg</v>
          </cell>
          <cell r="C27">
            <v>24733</v>
          </cell>
        </row>
        <row r="28">
          <cell r="A28" t="str">
            <v>Hans-Joachim Schaller</v>
          </cell>
          <cell r="C28">
            <v>19491</v>
          </cell>
        </row>
        <row r="29">
          <cell r="A29" t="str">
            <v>Herve Oudin</v>
          </cell>
          <cell r="C29">
            <v>60388</v>
          </cell>
        </row>
        <row r="30">
          <cell r="A30" t="str">
            <v>Holger Mittelstadt</v>
          </cell>
          <cell r="C30">
            <v>69161</v>
          </cell>
        </row>
        <row r="31">
          <cell r="A31" t="str">
            <v>Ingvar Larsson</v>
          </cell>
          <cell r="C31">
            <v>79493</v>
          </cell>
        </row>
        <row r="32">
          <cell r="A32" t="str">
            <v>Ivo Konecny</v>
          </cell>
          <cell r="C32">
            <v>31133</v>
          </cell>
        </row>
        <row r="33">
          <cell r="A33" t="str">
            <v>Jan Petr</v>
          </cell>
          <cell r="C33">
            <v>160621</v>
          </cell>
        </row>
        <row r="34">
          <cell r="A34" t="str">
            <v>Jan Sedlacek</v>
          </cell>
          <cell r="C34">
            <v>65452</v>
          </cell>
        </row>
        <row r="35">
          <cell r="A35" t="str">
            <v>Jiri Klein</v>
          </cell>
          <cell r="C35">
            <v>60797</v>
          </cell>
        </row>
        <row r="36">
          <cell r="A36" t="str">
            <v>Jiri Novotny</v>
          </cell>
          <cell r="C36">
            <v>67853</v>
          </cell>
        </row>
        <row r="37">
          <cell r="A37" t="str">
            <v>Jiri Novotny N</v>
          </cell>
          <cell r="C37">
            <v>159575</v>
          </cell>
        </row>
        <row r="38">
          <cell r="A38" t="str">
            <v>Jonas Fogelin</v>
          </cell>
          <cell r="C38">
            <v>163756</v>
          </cell>
        </row>
        <row r="39">
          <cell r="A39" t="str">
            <v>Joris Crevecoeur</v>
          </cell>
          <cell r="C39">
            <v>95509</v>
          </cell>
        </row>
        <row r="40">
          <cell r="A40" t="str">
            <v>Kamil Vydra</v>
          </cell>
          <cell r="C40">
            <v>159573</v>
          </cell>
        </row>
        <row r="41">
          <cell r="A41" t="str">
            <v>Kenneth Johansson</v>
          </cell>
          <cell r="C41">
            <v>25348</v>
          </cell>
        </row>
        <row r="42">
          <cell r="A42" t="str">
            <v>Leon Uher</v>
          </cell>
          <cell r="C42">
            <v>160725</v>
          </cell>
        </row>
        <row r="43">
          <cell r="A43" t="str">
            <v>Lorenzo Yepes</v>
          </cell>
          <cell r="C43">
            <v>17454</v>
          </cell>
        </row>
        <row r="44">
          <cell r="A44" t="str">
            <v>Luca Grossi</v>
          </cell>
          <cell r="C44">
            <v>20241</v>
          </cell>
        </row>
        <row r="45">
          <cell r="A45" t="str">
            <v>Marcel Huisman</v>
          </cell>
          <cell r="C45">
            <v>70186</v>
          </cell>
        </row>
        <row r="46">
          <cell r="A46" t="str">
            <v>Mathieu Dubard</v>
          </cell>
          <cell r="C46">
            <v>60451</v>
          </cell>
        </row>
        <row r="47">
          <cell r="A47" t="str">
            <v>Matteo Tomassini</v>
          </cell>
          <cell r="C47" t="str">
            <v>-</v>
          </cell>
        </row>
        <row r="48">
          <cell r="A48" t="str">
            <v>Matthias Jorg</v>
          </cell>
          <cell r="C48" t="str">
            <v>-</v>
          </cell>
        </row>
        <row r="49">
          <cell r="A49" t="str">
            <v>Mattia Canevari</v>
          </cell>
          <cell r="C49" t="str">
            <v>-</v>
          </cell>
        </row>
        <row r="50">
          <cell r="A50" t="str">
            <v>Michele Pernigotti</v>
          </cell>
          <cell r="C50" t="str">
            <v>-</v>
          </cell>
        </row>
        <row r="51">
          <cell r="A51" t="str">
            <v>Micke Eklof</v>
          </cell>
          <cell r="C51">
            <v>30240</v>
          </cell>
        </row>
        <row r="52">
          <cell r="A52" t="str">
            <v>Nicolas Yepes</v>
          </cell>
          <cell r="C52">
            <v>17455</v>
          </cell>
        </row>
        <row r="53">
          <cell r="A53" t="str">
            <v>Norbert Proschka</v>
          </cell>
          <cell r="C53">
            <v>29710</v>
          </cell>
        </row>
        <row r="54">
          <cell r="A54" t="str">
            <v>Oliver Witt</v>
          </cell>
          <cell r="C54">
            <v>66411</v>
          </cell>
        </row>
        <row r="55">
          <cell r="A55" t="str">
            <v>Olivier Allais</v>
          </cell>
          <cell r="C55">
            <v>60119</v>
          </cell>
        </row>
        <row r="56">
          <cell r="A56" t="str">
            <v>Paolo Mucedola</v>
          </cell>
          <cell r="C56">
            <v>20020</v>
          </cell>
        </row>
        <row r="57">
          <cell r="A57" t="str">
            <v>Peet Doddema</v>
          </cell>
          <cell r="C57">
            <v>70214</v>
          </cell>
        </row>
        <row r="58">
          <cell r="A58" t="str">
            <v>Ray van de Klok</v>
          </cell>
          <cell r="C58">
            <v>116350</v>
          </cell>
        </row>
        <row r="59">
          <cell r="A59" t="str">
            <v>Renzo Razzi</v>
          </cell>
          <cell r="C59">
            <v>134319</v>
          </cell>
        </row>
        <row r="60">
          <cell r="A60" t="str">
            <v>Riccardo Tosi</v>
          </cell>
          <cell r="C60">
            <v>140892</v>
          </cell>
        </row>
        <row r="61">
          <cell r="A61" t="str">
            <v>Rob Metkemeijer</v>
          </cell>
          <cell r="C61">
            <v>70193</v>
          </cell>
        </row>
        <row r="62">
          <cell r="A62" t="str">
            <v>Robbert van den Bosch</v>
          </cell>
          <cell r="C62">
            <v>21412</v>
          </cell>
        </row>
        <row r="63">
          <cell r="A63" t="str">
            <v>Roberto Cavallaro</v>
          </cell>
          <cell r="C63">
            <v>20332</v>
          </cell>
        </row>
        <row r="64">
          <cell r="A64" t="str">
            <v>Roger Eriksson</v>
          </cell>
          <cell r="C64">
            <v>30241</v>
          </cell>
        </row>
        <row r="65">
          <cell r="A65" t="str">
            <v>Roman Pojer</v>
          </cell>
          <cell r="C65">
            <v>16959</v>
          </cell>
        </row>
        <row r="66">
          <cell r="A66" t="str">
            <v>Sebastien Lemonnier</v>
          </cell>
          <cell r="C66">
            <v>60515</v>
          </cell>
        </row>
        <row r="67">
          <cell r="A67" t="str">
            <v>Simon Eriksson</v>
          </cell>
          <cell r="C67">
            <v>66039</v>
          </cell>
        </row>
        <row r="68">
          <cell r="A68" t="str">
            <v>Simon Nyholm</v>
          </cell>
          <cell r="C68">
            <v>24770</v>
          </cell>
        </row>
        <row r="69">
          <cell r="A69" t="str">
            <v>Simone Tosi</v>
          </cell>
          <cell r="C69" t="str">
            <v>-</v>
          </cell>
        </row>
        <row r="70">
          <cell r="A70" t="str">
            <v>Thomas Eriksson</v>
          </cell>
          <cell r="C70">
            <v>24773</v>
          </cell>
        </row>
        <row r="71">
          <cell r="A71" t="str">
            <v>Tomas Andrlik</v>
          </cell>
          <cell r="C71">
            <v>54637</v>
          </cell>
        </row>
        <row r="72">
          <cell r="A72" t="str">
            <v>Tomas Ciniburk</v>
          </cell>
          <cell r="C72">
            <v>65451</v>
          </cell>
        </row>
        <row r="73">
          <cell r="A73" t="str">
            <v>Tomas Zivny</v>
          </cell>
          <cell r="C73">
            <v>120529</v>
          </cell>
        </row>
        <row r="74">
          <cell r="A74" t="str">
            <v>Tommy Henriksson</v>
          </cell>
          <cell r="C74">
            <v>101693</v>
          </cell>
        </row>
        <row r="75">
          <cell r="A75" t="str">
            <v>Vincent Paternotte</v>
          </cell>
          <cell r="C75">
            <v>92258</v>
          </cell>
        </row>
        <row r="76">
          <cell r="A76" t="str">
            <v>Christoph Meier</v>
          </cell>
          <cell r="C76" t="str">
            <v>-</v>
          </cell>
        </row>
        <row r="77">
          <cell r="A77" t="str">
            <v>Thomas Grunenberg</v>
          </cell>
          <cell r="C77" t="str">
            <v>-</v>
          </cell>
        </row>
        <row r="78">
          <cell r="A78" t="str">
            <v>Christian Janssen</v>
          </cell>
          <cell r="C78" t="str">
            <v>-</v>
          </cell>
        </row>
        <row r="79">
          <cell r="A79" t="str">
            <v>Daniel Probstfeld</v>
          </cell>
          <cell r="C79">
            <v>65877</v>
          </cell>
        </row>
        <row r="80">
          <cell r="A80" t="str">
            <v>Leonas Kaiser</v>
          </cell>
          <cell r="C80">
            <v>163551</v>
          </cell>
        </row>
        <row r="81">
          <cell r="A81" t="str">
            <v>Carsten Garth</v>
          </cell>
          <cell r="C81" t="str">
            <v>-</v>
          </cell>
        </row>
        <row r="82">
          <cell r="A82" t="str">
            <v>Christian Wolf</v>
          </cell>
          <cell r="C82">
            <v>81291</v>
          </cell>
        </row>
        <row r="83">
          <cell r="A83" t="str">
            <v>Bastian Topmoller</v>
          </cell>
          <cell r="C83" t="str">
            <v>-</v>
          </cell>
        </row>
        <row r="84">
          <cell r="A84" t="str">
            <v>Mario Muller</v>
          </cell>
          <cell r="C84">
            <v>70939</v>
          </cell>
        </row>
        <row r="85">
          <cell r="A85" t="str">
            <v>Kenneth Mustelin</v>
          </cell>
          <cell r="C85">
            <v>66594</v>
          </cell>
        </row>
        <row r="86">
          <cell r="A86" t="str">
            <v>Jean Philippe Mirouse</v>
          </cell>
          <cell r="C86">
            <v>165271</v>
          </cell>
        </row>
        <row r="87">
          <cell r="A87" t="str">
            <v>Olivier Allais</v>
          </cell>
          <cell r="C87">
            <v>60119</v>
          </cell>
        </row>
        <row r="88">
          <cell r="A88" t="str">
            <v>Hartmut Schulze</v>
          </cell>
          <cell r="C88" t="str">
            <v>-</v>
          </cell>
        </row>
        <row r="89">
          <cell r="A89" t="str">
            <v>Andreas Lauterbach</v>
          </cell>
          <cell r="C89">
            <v>82772</v>
          </cell>
        </row>
        <row r="90">
          <cell r="A90" t="str">
            <v>Paul Bardoe</v>
          </cell>
          <cell r="C90" t="str">
            <v>-</v>
          </cell>
        </row>
        <row r="91">
          <cell r="A91" t="str">
            <v>Dean Gibbs</v>
          </cell>
          <cell r="C91">
            <v>123502</v>
          </cell>
        </row>
        <row r="92">
          <cell r="A92" t="str">
            <v>Shane Egan</v>
          </cell>
          <cell r="C92">
            <v>123501</v>
          </cell>
        </row>
        <row r="93">
          <cell r="A93" t="str">
            <v>Joe Harvey</v>
          </cell>
          <cell r="C93" t="str">
            <v>-</v>
          </cell>
        </row>
        <row r="94">
          <cell r="A94" t="str">
            <v>Michael Toyer</v>
          </cell>
          <cell r="C94" t="str">
            <v>-</v>
          </cell>
        </row>
        <row r="95">
          <cell r="A95" t="str">
            <v>Ollie Witt</v>
          </cell>
          <cell r="C95" t="str">
            <v>-</v>
          </cell>
        </row>
        <row r="96">
          <cell r="A96" t="str">
            <v>John Mattingley</v>
          </cell>
          <cell r="C96" t="str">
            <v>-</v>
          </cell>
        </row>
        <row r="97">
          <cell r="A97" t="str">
            <v>Nathan Attridge</v>
          </cell>
          <cell r="C97" t="str">
            <v>-</v>
          </cell>
        </row>
        <row r="98">
          <cell r="A98" t="str">
            <v>Andy Ellison</v>
          </cell>
          <cell r="C98" t="str">
            <v>-</v>
          </cell>
        </row>
        <row r="99">
          <cell r="A99" t="str">
            <v>Matthew Hirst</v>
          </cell>
          <cell r="C99" t="str">
            <v>-</v>
          </cell>
        </row>
        <row r="100">
          <cell r="A100" t="str">
            <v>Bruce Illingworth</v>
          </cell>
          <cell r="C100">
            <v>29387</v>
          </cell>
        </row>
        <row r="101">
          <cell r="A101" t="str">
            <v>Mark Tilbury</v>
          </cell>
          <cell r="C101" t="str">
            <v>-</v>
          </cell>
        </row>
        <row r="102">
          <cell r="A102" t="str">
            <v>Julian Downham</v>
          </cell>
          <cell r="C102" t="str">
            <v>-</v>
          </cell>
        </row>
        <row r="103">
          <cell r="A103" t="str">
            <v>Jean Philippe Mirouse</v>
          </cell>
          <cell r="C103">
            <v>165271</v>
          </cell>
        </row>
        <row r="104">
          <cell r="A104" t="str">
            <v>Paolo Pampana</v>
          </cell>
          <cell r="C104">
            <v>70332</v>
          </cell>
        </row>
        <row r="105">
          <cell r="A105" t="str">
            <v>Sebastien Lemonier</v>
          </cell>
          <cell r="C105">
            <v>60515</v>
          </cell>
        </row>
        <row r="106">
          <cell r="A106" t="str">
            <v>Joep van de Klok</v>
          </cell>
          <cell r="C106">
            <v>116348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2"/>
  <sheetViews>
    <sheetView tabSelected="1" zoomScale="145" zoomScaleNormal="145" workbookViewId="0">
      <selection activeCell="I26" sqref="I26"/>
    </sheetView>
  </sheetViews>
  <sheetFormatPr defaultRowHeight="14.4" x14ac:dyDescent="0.3"/>
  <cols>
    <col min="1" max="1" width="4.77734375" customWidth="1"/>
    <col min="2" max="2" width="5.21875" bestFit="1" customWidth="1"/>
    <col min="3" max="3" width="5.44140625" bestFit="1" customWidth="1"/>
    <col min="4" max="4" width="6.6640625" bestFit="1" customWidth="1"/>
    <col min="5" max="5" width="15" bestFit="1" customWidth="1"/>
    <col min="6" max="13" width="8.6640625" bestFit="1" customWidth="1"/>
    <col min="14" max="14" width="5.88671875" bestFit="1" customWidth="1"/>
    <col min="15" max="15" width="8.6640625" bestFit="1" customWidth="1"/>
    <col min="16" max="16" width="11.77734375" bestFit="1" customWidth="1"/>
    <col min="17" max="17" width="12.21875" bestFit="1" customWidth="1"/>
    <col min="18" max="18" width="18.33203125" bestFit="1" customWidth="1"/>
    <col min="19" max="19" width="5.6640625" bestFit="1" customWidth="1"/>
    <col min="20" max="20" width="11.33203125" bestFit="1" customWidth="1"/>
    <col min="21" max="21" width="12.33203125" bestFit="1" customWidth="1"/>
  </cols>
  <sheetData>
    <row r="1" spans="2:21" ht="15" thickBot="1" x14ac:dyDescent="0.35"/>
    <row r="2" spans="2:21" ht="24" thickBot="1" x14ac:dyDescent="0.35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ht="15" thickBot="1" x14ac:dyDescent="0.35">
      <c r="B3" s="1" t="s">
        <v>0</v>
      </c>
      <c r="C3" s="1" t="s">
        <v>1</v>
      </c>
      <c r="D3" s="1" t="s">
        <v>2</v>
      </c>
      <c r="E3" s="1" t="s">
        <v>3</v>
      </c>
      <c r="F3" s="2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20</v>
      </c>
      <c r="T3" s="1" t="s">
        <v>21</v>
      </c>
      <c r="U3" s="1" t="s">
        <v>22</v>
      </c>
    </row>
    <row r="4" spans="2:21" x14ac:dyDescent="0.3">
      <c r="B4" s="5">
        <f>1</f>
        <v>1</v>
      </c>
      <c r="C4" s="6"/>
      <c r="D4" s="7"/>
      <c r="E4" s="8"/>
      <c r="F4" s="9"/>
      <c r="G4" s="10"/>
      <c r="H4" s="10"/>
      <c r="I4" s="10"/>
      <c r="J4" s="10"/>
      <c r="L4" s="10"/>
      <c r="M4" s="11"/>
      <c r="N4" s="12"/>
      <c r="O4" s="12"/>
      <c r="P4" s="13">
        <v>100</v>
      </c>
      <c r="Q4" s="13"/>
      <c r="R4" s="13">
        <v>0</v>
      </c>
      <c r="S4" s="31"/>
      <c r="T4" s="16"/>
      <c r="U4" s="13"/>
    </row>
    <row r="5" spans="2:21" x14ac:dyDescent="0.3">
      <c r="B5" s="17">
        <f>B4+1</f>
        <v>2</v>
      </c>
      <c r="C5" s="18"/>
      <c r="D5" s="7"/>
      <c r="E5" s="14"/>
      <c r="F5" s="19"/>
      <c r="G5" s="20"/>
      <c r="H5" s="20"/>
      <c r="I5" s="20"/>
      <c r="J5" s="20"/>
      <c r="K5" s="20"/>
      <c r="L5" s="20"/>
      <c r="M5" s="21"/>
      <c r="N5" s="18"/>
      <c r="O5" s="18"/>
      <c r="P5" s="14">
        <v>90</v>
      </c>
      <c r="Q5" s="14"/>
      <c r="R5" s="14">
        <v>0</v>
      </c>
      <c r="S5" s="18"/>
      <c r="T5" s="23"/>
      <c r="U5" s="14"/>
    </row>
    <row r="6" spans="2:21" ht="15" thickBot="1" x14ac:dyDescent="0.35">
      <c r="B6" s="17">
        <f t="shared" ref="B6:B12" si="0">B5+1</f>
        <v>3</v>
      </c>
      <c r="C6" s="18"/>
      <c r="D6" s="7"/>
      <c r="E6" s="14"/>
      <c r="F6" s="19"/>
      <c r="G6" s="20"/>
      <c r="H6" s="20"/>
      <c r="I6" s="20"/>
      <c r="J6" s="20"/>
      <c r="K6" s="20"/>
      <c r="L6" s="20"/>
      <c r="M6" s="21"/>
      <c r="N6" s="18"/>
      <c r="O6" s="18"/>
      <c r="P6" s="14">
        <v>80</v>
      </c>
      <c r="Q6" s="14"/>
      <c r="R6" s="14">
        <v>0</v>
      </c>
      <c r="S6" s="26"/>
      <c r="T6" s="27"/>
      <c r="U6" s="15"/>
    </row>
    <row r="7" spans="2:21" x14ac:dyDescent="0.3">
      <c r="B7" s="17">
        <f t="shared" si="0"/>
        <v>4</v>
      </c>
      <c r="C7" s="18"/>
      <c r="D7" s="7"/>
      <c r="E7" s="14"/>
      <c r="F7" s="19"/>
      <c r="G7" s="20"/>
      <c r="H7" s="20"/>
      <c r="I7" s="20"/>
      <c r="J7" s="20"/>
      <c r="K7" s="20"/>
      <c r="L7" s="20"/>
      <c r="M7" s="21"/>
      <c r="N7" s="18"/>
      <c r="O7" s="18"/>
      <c r="P7" s="14">
        <v>75</v>
      </c>
      <c r="Q7" s="14"/>
      <c r="R7" s="14">
        <v>0</v>
      </c>
    </row>
    <row r="8" spans="2:21" x14ac:dyDescent="0.3">
      <c r="B8" s="17">
        <f t="shared" si="0"/>
        <v>5</v>
      </c>
      <c r="C8" s="18"/>
      <c r="D8" s="7"/>
      <c r="E8" s="14"/>
      <c r="F8" s="19"/>
      <c r="G8" s="20"/>
      <c r="H8" s="20"/>
      <c r="I8" s="20"/>
      <c r="J8" s="20"/>
      <c r="K8" s="20"/>
      <c r="L8" s="20"/>
      <c r="M8" s="21"/>
      <c r="N8" s="18"/>
      <c r="O8" s="18"/>
      <c r="P8" s="14">
        <v>70</v>
      </c>
      <c r="Q8" s="14"/>
      <c r="R8" s="14">
        <v>0</v>
      </c>
    </row>
    <row r="9" spans="2:21" x14ac:dyDescent="0.3">
      <c r="B9" s="17">
        <f t="shared" si="0"/>
        <v>6</v>
      </c>
      <c r="C9" s="18"/>
      <c r="D9" s="7"/>
      <c r="E9" s="14"/>
      <c r="F9" s="19"/>
      <c r="G9" s="20"/>
      <c r="H9" s="20"/>
      <c r="I9" s="20"/>
      <c r="J9" s="20"/>
      <c r="K9" s="20"/>
      <c r="L9" s="20"/>
      <c r="M9" s="21"/>
      <c r="N9" s="18"/>
      <c r="O9" s="18"/>
      <c r="P9" s="14">
        <v>65</v>
      </c>
      <c r="Q9" s="14"/>
      <c r="R9" s="14">
        <v>0</v>
      </c>
    </row>
    <row r="10" spans="2:21" x14ac:dyDescent="0.3">
      <c r="B10" s="17">
        <f t="shared" si="0"/>
        <v>7</v>
      </c>
      <c r="C10" s="18"/>
      <c r="D10" s="7"/>
      <c r="E10" s="14"/>
      <c r="F10" s="19"/>
      <c r="G10" s="20"/>
      <c r="H10" s="20"/>
      <c r="I10" s="20"/>
      <c r="J10" s="20"/>
      <c r="K10" s="20"/>
      <c r="L10" s="20"/>
      <c r="M10" s="21"/>
      <c r="N10" s="18"/>
      <c r="O10" s="18"/>
      <c r="P10" s="14">
        <v>62</v>
      </c>
      <c r="Q10" s="14"/>
      <c r="R10" s="14">
        <v>0</v>
      </c>
    </row>
    <row r="11" spans="2:21" x14ac:dyDescent="0.3">
      <c r="B11" s="17">
        <f t="shared" si="0"/>
        <v>8</v>
      </c>
      <c r="C11" s="18"/>
      <c r="D11" s="7"/>
      <c r="E11" s="14"/>
      <c r="F11" s="19"/>
      <c r="G11" s="20"/>
      <c r="H11" s="20"/>
      <c r="I11" s="20"/>
      <c r="J11" s="20"/>
      <c r="K11" s="20"/>
      <c r="L11" s="20"/>
      <c r="M11" s="21"/>
      <c r="N11" s="18"/>
      <c r="O11" s="18"/>
      <c r="P11" s="14">
        <v>59</v>
      </c>
      <c r="Q11" s="14"/>
      <c r="R11" s="14">
        <v>0</v>
      </c>
    </row>
    <row r="12" spans="2:21" ht="15" thickBot="1" x14ac:dyDescent="0.35">
      <c r="B12" s="28">
        <f t="shared" si="0"/>
        <v>9</v>
      </c>
      <c r="C12" s="26"/>
      <c r="D12" s="28"/>
      <c r="E12" s="15"/>
      <c r="F12" s="24"/>
      <c r="G12" s="30"/>
      <c r="H12" s="30"/>
      <c r="I12" s="30"/>
      <c r="J12" s="30"/>
      <c r="K12" s="30"/>
      <c r="L12" s="30"/>
      <c r="M12" s="25"/>
      <c r="N12" s="26"/>
      <c r="O12" s="26"/>
      <c r="P12" s="15">
        <v>56</v>
      </c>
      <c r="Q12" s="15"/>
      <c r="R12" s="15">
        <v>0</v>
      </c>
    </row>
  </sheetData>
  <mergeCells count="1"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994C1-E473-4564-8569-D01817C2BA2C}">
  <dimension ref="B1:Y24"/>
  <sheetViews>
    <sheetView zoomScale="130" zoomScaleNormal="130" workbookViewId="0">
      <selection activeCell="S19" sqref="S19"/>
    </sheetView>
  </sheetViews>
  <sheetFormatPr defaultRowHeight="14.4" x14ac:dyDescent="0.3"/>
  <cols>
    <col min="1" max="1" width="4.77734375" customWidth="1"/>
    <col min="2" max="2" width="5" bestFit="1" customWidth="1"/>
    <col min="3" max="3" width="5.21875" bestFit="1" customWidth="1"/>
    <col min="4" max="4" width="6.44140625" bestFit="1" customWidth="1"/>
    <col min="5" max="5" width="14.6640625" bestFit="1" customWidth="1"/>
    <col min="6" max="13" width="8.21875" bestFit="1" customWidth="1"/>
    <col min="14" max="14" width="5.77734375" bestFit="1" customWidth="1"/>
    <col min="15" max="15" width="8.33203125" bestFit="1" customWidth="1"/>
    <col min="16" max="16" width="11.44140625" bestFit="1" customWidth="1"/>
    <col min="17" max="17" width="11.88671875" bestFit="1" customWidth="1"/>
    <col min="18" max="18" width="17.88671875" bestFit="1" customWidth="1"/>
    <col min="19" max="20" width="7" bestFit="1" customWidth="1"/>
    <col min="21" max="21" width="5.77734375" bestFit="1" customWidth="1"/>
    <col min="22" max="22" width="11" bestFit="1" customWidth="1"/>
    <col min="23" max="23" width="5.44140625" bestFit="1" customWidth="1"/>
    <col min="24" max="24" width="11" bestFit="1" customWidth="1"/>
    <col min="25" max="25" width="12" bestFit="1" customWidth="1"/>
  </cols>
  <sheetData>
    <row r="1" spans="2:25" ht="15" thickBot="1" x14ac:dyDescent="0.35"/>
    <row r="2" spans="2:25" ht="24" thickBot="1" x14ac:dyDescent="0.35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</row>
    <row r="3" spans="2:25" ht="15" thickBot="1" x14ac:dyDescent="0.35">
      <c r="B3" s="1" t="s">
        <v>0</v>
      </c>
      <c r="C3" s="1" t="s">
        <v>1</v>
      </c>
      <c r="D3" s="1" t="s">
        <v>2</v>
      </c>
      <c r="E3" s="1" t="s">
        <v>3</v>
      </c>
      <c r="F3" s="2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2" t="s">
        <v>17</v>
      </c>
      <c r="T3" s="4" t="s">
        <v>18</v>
      </c>
      <c r="U3" s="1" t="s">
        <v>12</v>
      </c>
      <c r="V3" s="1" t="s">
        <v>19</v>
      </c>
      <c r="W3" s="1" t="s">
        <v>20</v>
      </c>
      <c r="X3" s="1" t="s">
        <v>21</v>
      </c>
      <c r="Y3" s="1" t="s">
        <v>22</v>
      </c>
    </row>
    <row r="4" spans="2:25" x14ac:dyDescent="0.3">
      <c r="B4" s="5">
        <f>1</f>
        <v>1</v>
      </c>
      <c r="C4" s="6"/>
      <c r="D4" s="7"/>
      <c r="E4" s="8"/>
      <c r="F4" s="9"/>
      <c r="G4" s="10"/>
      <c r="H4" s="10"/>
      <c r="I4" s="10"/>
      <c r="J4" s="10"/>
      <c r="L4" s="10"/>
      <c r="M4" s="11"/>
      <c r="N4" s="12"/>
      <c r="O4" s="12"/>
      <c r="P4" s="13">
        <v>100</v>
      </c>
      <c r="Q4" s="13"/>
      <c r="R4" s="13">
        <v>1</v>
      </c>
      <c r="S4" s="9"/>
      <c r="T4" s="11"/>
      <c r="U4" s="32"/>
      <c r="V4" s="16"/>
      <c r="W4" s="31"/>
      <c r="X4" s="16"/>
      <c r="Y4" s="13"/>
    </row>
    <row r="5" spans="2:25" x14ac:dyDescent="0.3">
      <c r="B5" s="17">
        <f>B4+1</f>
        <v>2</v>
      </c>
      <c r="C5" s="18"/>
      <c r="D5" s="7"/>
      <c r="E5" s="14"/>
      <c r="F5" s="19"/>
      <c r="G5" s="20"/>
      <c r="H5" s="20"/>
      <c r="I5" s="20"/>
      <c r="J5" s="20"/>
      <c r="K5" s="20"/>
      <c r="L5" s="20"/>
      <c r="M5" s="21"/>
      <c r="N5" s="18"/>
      <c r="O5" s="18"/>
      <c r="P5" s="14">
        <v>90</v>
      </c>
      <c r="Q5" s="14"/>
      <c r="R5" s="14">
        <v>1</v>
      </c>
      <c r="S5" s="19"/>
      <c r="T5" s="21"/>
      <c r="U5" s="33"/>
      <c r="V5" s="23"/>
      <c r="W5" s="18"/>
      <c r="X5" s="23"/>
      <c r="Y5" s="14"/>
    </row>
    <row r="6" spans="2:25" x14ac:dyDescent="0.3">
      <c r="B6" s="17">
        <f t="shared" ref="B6:B24" si="0">B5+1</f>
        <v>3</v>
      </c>
      <c r="C6" s="18"/>
      <c r="D6" s="7"/>
      <c r="E6" s="14"/>
      <c r="F6" s="19"/>
      <c r="G6" s="20"/>
      <c r="H6" s="20"/>
      <c r="I6" s="20"/>
      <c r="J6" s="20"/>
      <c r="K6" s="20"/>
      <c r="L6" s="20"/>
      <c r="M6" s="21"/>
      <c r="N6" s="18"/>
      <c r="O6" s="18"/>
      <c r="P6" s="14">
        <v>80</v>
      </c>
      <c r="Q6" s="14"/>
      <c r="R6" s="14">
        <v>1</v>
      </c>
      <c r="S6" s="19"/>
      <c r="T6" s="21"/>
      <c r="U6" s="33"/>
      <c r="V6" s="23"/>
      <c r="W6" s="18"/>
      <c r="X6" s="23"/>
      <c r="Y6" s="14"/>
    </row>
    <row r="7" spans="2:25" x14ac:dyDescent="0.3">
      <c r="B7" s="17">
        <f t="shared" si="0"/>
        <v>4</v>
      </c>
      <c r="C7" s="18"/>
      <c r="D7" s="7"/>
      <c r="E7" s="14"/>
      <c r="F7" s="19"/>
      <c r="G7" s="20"/>
      <c r="H7" s="20"/>
      <c r="I7" s="20"/>
      <c r="J7" s="20"/>
      <c r="K7" s="20"/>
      <c r="L7" s="20"/>
      <c r="M7" s="21"/>
      <c r="N7" s="18"/>
      <c r="O7" s="18"/>
      <c r="P7" s="14">
        <v>75</v>
      </c>
      <c r="Q7" s="14"/>
      <c r="R7" s="14">
        <v>1</v>
      </c>
      <c r="S7" s="19"/>
      <c r="T7" s="21"/>
      <c r="U7" s="18"/>
      <c r="V7" s="23"/>
      <c r="W7" s="18"/>
      <c r="X7" s="23"/>
      <c r="Y7" s="14"/>
    </row>
    <row r="8" spans="2:25" x14ac:dyDescent="0.3">
      <c r="B8" s="17">
        <f t="shared" si="0"/>
        <v>5</v>
      </c>
      <c r="C8" s="18"/>
      <c r="D8" s="7"/>
      <c r="E8" s="14"/>
      <c r="F8" s="19"/>
      <c r="G8" s="20"/>
      <c r="H8" s="20"/>
      <c r="I8" s="20"/>
      <c r="J8" s="20"/>
      <c r="K8" s="20"/>
      <c r="L8" s="20"/>
      <c r="M8" s="21"/>
      <c r="N8" s="18"/>
      <c r="O8" s="18"/>
      <c r="P8" s="14">
        <v>70</v>
      </c>
      <c r="Q8" s="14"/>
      <c r="R8" s="14">
        <v>1</v>
      </c>
      <c r="S8" s="19"/>
      <c r="T8" s="21"/>
      <c r="U8" s="18"/>
      <c r="V8" s="23"/>
      <c r="W8" s="18"/>
      <c r="X8" s="23"/>
      <c r="Y8" s="14"/>
    </row>
    <row r="9" spans="2:25" ht="15" thickBot="1" x14ac:dyDescent="0.35">
      <c r="B9" s="17">
        <f t="shared" si="0"/>
        <v>6</v>
      </c>
      <c r="C9" s="18"/>
      <c r="D9" s="7"/>
      <c r="E9" s="14"/>
      <c r="F9" s="19"/>
      <c r="G9" s="20"/>
      <c r="H9" s="20"/>
      <c r="I9" s="20"/>
      <c r="J9" s="20"/>
      <c r="K9" s="20"/>
      <c r="L9" s="20"/>
      <c r="M9" s="21"/>
      <c r="N9" s="18"/>
      <c r="O9" s="18"/>
      <c r="P9" s="14">
        <v>65</v>
      </c>
      <c r="Q9" s="14"/>
      <c r="R9" s="14">
        <v>1</v>
      </c>
      <c r="S9" s="24"/>
      <c r="T9" s="25"/>
      <c r="U9" s="26"/>
      <c r="V9" s="27"/>
      <c r="W9" s="26"/>
      <c r="X9" s="27"/>
      <c r="Y9" s="15"/>
    </row>
    <row r="10" spans="2:25" x14ac:dyDescent="0.3">
      <c r="B10" s="17">
        <f t="shared" si="0"/>
        <v>7</v>
      </c>
      <c r="C10" s="18"/>
      <c r="D10" s="7"/>
      <c r="E10" s="14"/>
      <c r="F10" s="19"/>
      <c r="G10" s="20"/>
      <c r="H10" s="20"/>
      <c r="I10" s="20"/>
      <c r="J10" s="20"/>
      <c r="K10" s="20"/>
      <c r="L10" s="20"/>
      <c r="M10" s="21"/>
      <c r="N10" s="18"/>
      <c r="O10" s="18"/>
      <c r="P10" s="14">
        <v>62</v>
      </c>
      <c r="Q10" s="14"/>
      <c r="R10" s="14">
        <v>1</v>
      </c>
    </row>
    <row r="11" spans="2:25" x14ac:dyDescent="0.3">
      <c r="B11" s="17">
        <f t="shared" si="0"/>
        <v>8</v>
      </c>
      <c r="C11" s="18"/>
      <c r="D11" s="7"/>
      <c r="E11" s="14"/>
      <c r="F11" s="19"/>
      <c r="G11" s="20"/>
      <c r="H11" s="20"/>
      <c r="I11" s="20"/>
      <c r="J11" s="20"/>
      <c r="K11" s="20"/>
      <c r="L11" s="20"/>
      <c r="M11" s="21"/>
      <c r="N11" s="18"/>
      <c r="O11" s="18"/>
      <c r="P11" s="14">
        <v>59</v>
      </c>
      <c r="Q11" s="14"/>
      <c r="R11" s="14">
        <v>1</v>
      </c>
    </row>
    <row r="12" spans="2:25" x14ac:dyDescent="0.3">
      <c r="B12" s="17">
        <f t="shared" si="0"/>
        <v>9</v>
      </c>
      <c r="C12" s="18"/>
      <c r="D12" s="7"/>
      <c r="E12" s="14"/>
      <c r="F12" s="19"/>
      <c r="G12" s="20"/>
      <c r="H12" s="20"/>
      <c r="I12" s="20"/>
      <c r="J12" s="20"/>
      <c r="K12" s="20"/>
      <c r="L12" s="20"/>
      <c r="M12" s="21"/>
      <c r="N12" s="18"/>
      <c r="O12" s="18"/>
      <c r="P12" s="14">
        <v>56</v>
      </c>
      <c r="Q12" s="14"/>
      <c r="R12" s="14">
        <v>1</v>
      </c>
    </row>
    <row r="13" spans="2:25" x14ac:dyDescent="0.3">
      <c r="B13" s="17">
        <f t="shared" si="0"/>
        <v>10</v>
      </c>
      <c r="C13" s="18"/>
      <c r="D13" s="7"/>
      <c r="E13" s="14"/>
      <c r="F13" s="19"/>
      <c r="G13" s="20"/>
      <c r="H13" s="20"/>
      <c r="I13" s="20"/>
      <c r="J13" s="20"/>
      <c r="K13" s="20"/>
      <c r="L13" s="20"/>
      <c r="M13" s="21"/>
      <c r="N13" s="18"/>
      <c r="O13" s="18"/>
      <c r="P13" s="14">
        <v>54</v>
      </c>
      <c r="Q13" s="14"/>
      <c r="R13" s="14">
        <v>1</v>
      </c>
    </row>
    <row r="14" spans="2:25" x14ac:dyDescent="0.3">
      <c r="B14" s="17">
        <f t="shared" si="0"/>
        <v>11</v>
      </c>
      <c r="C14" s="18"/>
      <c r="D14" s="7"/>
      <c r="E14" s="14"/>
      <c r="F14" s="19"/>
      <c r="G14" s="20"/>
      <c r="H14" s="20"/>
      <c r="I14" s="20"/>
      <c r="J14" s="20"/>
      <c r="K14" s="20"/>
      <c r="L14" s="20"/>
      <c r="M14" s="21"/>
      <c r="N14" s="18"/>
      <c r="O14" s="18"/>
      <c r="P14" s="14">
        <v>52</v>
      </c>
      <c r="Q14" s="14"/>
      <c r="R14" s="14">
        <v>1</v>
      </c>
    </row>
    <row r="15" spans="2:25" x14ac:dyDescent="0.3">
      <c r="B15" s="17">
        <f t="shared" si="0"/>
        <v>12</v>
      </c>
      <c r="C15" s="18"/>
      <c r="D15" s="7"/>
      <c r="E15" s="14"/>
      <c r="F15" s="19"/>
      <c r="G15" s="20"/>
      <c r="H15" s="20"/>
      <c r="I15" s="20"/>
      <c r="J15" s="20"/>
      <c r="K15" s="20"/>
      <c r="L15" s="20"/>
      <c r="M15" s="21"/>
      <c r="N15" s="18"/>
      <c r="O15" s="18"/>
      <c r="P15" s="14">
        <v>50</v>
      </c>
      <c r="Q15" s="14"/>
      <c r="R15" s="14">
        <v>1</v>
      </c>
    </row>
    <row r="16" spans="2:25" x14ac:dyDescent="0.3">
      <c r="B16" s="17">
        <f t="shared" si="0"/>
        <v>13</v>
      </c>
      <c r="C16" s="18"/>
      <c r="D16" s="7"/>
      <c r="E16" s="14"/>
      <c r="F16" s="19"/>
      <c r="G16" s="20"/>
      <c r="H16" s="20"/>
      <c r="I16" s="20"/>
      <c r="J16" s="20"/>
      <c r="K16" s="20"/>
      <c r="L16" s="20"/>
      <c r="M16" s="21"/>
      <c r="N16" s="18"/>
      <c r="O16" s="18"/>
      <c r="P16" s="14">
        <v>49</v>
      </c>
      <c r="Q16" s="14"/>
      <c r="R16" s="14">
        <v>1</v>
      </c>
    </row>
    <row r="17" spans="2:18" x14ac:dyDescent="0.3">
      <c r="B17" s="17">
        <f t="shared" si="0"/>
        <v>14</v>
      </c>
      <c r="C17" s="18"/>
      <c r="D17" s="7"/>
      <c r="E17" s="14"/>
      <c r="F17" s="19"/>
      <c r="G17" s="20"/>
      <c r="H17" s="20"/>
      <c r="I17" s="20"/>
      <c r="J17" s="20"/>
      <c r="K17" s="20"/>
      <c r="L17" s="20"/>
      <c r="M17" s="21"/>
      <c r="N17" s="18"/>
      <c r="O17" s="18"/>
      <c r="P17" s="14">
        <v>48</v>
      </c>
      <c r="Q17" s="14"/>
      <c r="R17" s="14">
        <v>1</v>
      </c>
    </row>
    <row r="18" spans="2:18" x14ac:dyDescent="0.3">
      <c r="B18" s="17">
        <f t="shared" si="0"/>
        <v>15</v>
      </c>
      <c r="C18" s="18"/>
      <c r="D18" s="7"/>
      <c r="E18" s="14"/>
      <c r="F18" s="19"/>
      <c r="G18" s="20"/>
      <c r="H18" s="20"/>
      <c r="I18" s="20"/>
      <c r="J18" s="20"/>
      <c r="K18" s="20"/>
      <c r="L18" s="20"/>
      <c r="M18" s="21"/>
      <c r="N18" s="18"/>
      <c r="O18" s="18"/>
      <c r="P18" s="14">
        <v>47</v>
      </c>
      <c r="Q18" s="14"/>
      <c r="R18" s="14">
        <v>1</v>
      </c>
    </row>
    <row r="19" spans="2:18" x14ac:dyDescent="0.3">
      <c r="B19" s="17">
        <f t="shared" si="0"/>
        <v>16</v>
      </c>
      <c r="C19" s="18"/>
      <c r="D19" s="7"/>
      <c r="E19" s="14"/>
      <c r="F19" s="19"/>
      <c r="G19" s="20"/>
      <c r="H19" s="20"/>
      <c r="I19" s="20"/>
      <c r="J19" s="20"/>
      <c r="K19" s="20"/>
      <c r="L19" s="20"/>
      <c r="M19" s="21"/>
      <c r="N19" s="18"/>
      <c r="O19" s="18"/>
      <c r="P19" s="14">
        <v>46</v>
      </c>
      <c r="Q19" s="14"/>
      <c r="R19" s="14">
        <v>1</v>
      </c>
    </row>
    <row r="20" spans="2:18" x14ac:dyDescent="0.3">
      <c r="B20" s="17">
        <f t="shared" si="0"/>
        <v>17</v>
      </c>
      <c r="C20" s="18"/>
      <c r="D20" s="7"/>
      <c r="E20" s="14"/>
      <c r="F20" s="19"/>
      <c r="G20" s="20"/>
      <c r="H20" s="20"/>
      <c r="I20" s="20"/>
      <c r="J20" s="20"/>
      <c r="K20" s="20"/>
      <c r="L20" s="20"/>
      <c r="M20" s="21"/>
      <c r="N20" s="18"/>
      <c r="O20" s="18"/>
      <c r="P20" s="14">
        <v>45</v>
      </c>
      <c r="Q20" s="14"/>
      <c r="R20" s="14">
        <v>1</v>
      </c>
    </row>
    <row r="21" spans="2:18" x14ac:dyDescent="0.3">
      <c r="B21" s="17">
        <f t="shared" si="0"/>
        <v>18</v>
      </c>
      <c r="C21" s="18"/>
      <c r="D21" s="7"/>
      <c r="E21" s="14"/>
      <c r="F21" s="19"/>
      <c r="G21" s="20"/>
      <c r="H21" s="20"/>
      <c r="I21" s="20"/>
      <c r="J21" s="20"/>
      <c r="K21" s="20"/>
      <c r="L21" s="20"/>
      <c r="M21" s="21"/>
      <c r="N21" s="18"/>
      <c r="O21" s="18"/>
      <c r="P21" s="14">
        <v>44</v>
      </c>
      <c r="Q21" s="14"/>
      <c r="R21" s="14">
        <v>1</v>
      </c>
    </row>
    <row r="22" spans="2:18" x14ac:dyDescent="0.3">
      <c r="B22" s="17">
        <f t="shared" si="0"/>
        <v>19</v>
      </c>
      <c r="C22" s="18"/>
      <c r="D22" s="7"/>
      <c r="E22" s="14"/>
      <c r="F22" s="19"/>
      <c r="G22" s="20"/>
      <c r="H22" s="20"/>
      <c r="I22" s="20"/>
      <c r="J22" s="20"/>
      <c r="K22" s="20"/>
      <c r="L22" s="20"/>
      <c r="M22" s="21"/>
      <c r="N22" s="18"/>
      <c r="O22" s="18"/>
      <c r="P22" s="14">
        <v>43</v>
      </c>
      <c r="Q22" s="14"/>
      <c r="R22" s="14">
        <v>1</v>
      </c>
    </row>
    <row r="23" spans="2:18" x14ac:dyDescent="0.3">
      <c r="B23" s="17">
        <f t="shared" si="0"/>
        <v>20</v>
      </c>
      <c r="C23" s="18"/>
      <c r="D23" s="7"/>
      <c r="E23" s="14"/>
      <c r="F23" s="19"/>
      <c r="G23" s="20"/>
      <c r="H23" s="20"/>
      <c r="I23" s="20"/>
      <c r="J23" s="20"/>
      <c r="K23" s="20"/>
      <c r="L23" s="20"/>
      <c r="M23" s="21"/>
      <c r="N23" s="18"/>
      <c r="O23" s="18"/>
      <c r="P23" s="14">
        <v>42</v>
      </c>
      <c r="Q23" s="14"/>
      <c r="R23" s="14">
        <v>1</v>
      </c>
    </row>
    <row r="24" spans="2:18" ht="15" thickBot="1" x14ac:dyDescent="0.35">
      <c r="B24" s="28">
        <f t="shared" si="0"/>
        <v>21</v>
      </c>
      <c r="C24" s="26"/>
      <c r="D24" s="28"/>
      <c r="E24" s="15"/>
      <c r="F24" s="24"/>
      <c r="G24" s="30"/>
      <c r="H24" s="30"/>
      <c r="I24" s="30"/>
      <c r="J24" s="30"/>
      <c r="K24" s="30"/>
      <c r="L24" s="30"/>
      <c r="M24" s="25"/>
      <c r="N24" s="26"/>
      <c r="O24" s="26"/>
      <c r="P24" s="15">
        <v>41</v>
      </c>
      <c r="Q24" s="15"/>
      <c r="R24" s="15">
        <v>1</v>
      </c>
    </row>
  </sheetData>
  <mergeCells count="1">
    <mergeCell ref="B2:Y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4D51-C691-4824-9AB0-09CA48588336}">
  <dimension ref="B1:Y36"/>
  <sheetViews>
    <sheetView zoomScale="130" zoomScaleNormal="130" workbookViewId="0">
      <selection activeCell="R21" sqref="R21"/>
    </sheetView>
  </sheetViews>
  <sheetFormatPr defaultRowHeight="14.4" x14ac:dyDescent="0.3"/>
  <cols>
    <col min="1" max="1" width="4.77734375" customWidth="1"/>
    <col min="2" max="2" width="5" customWidth="1"/>
    <col min="3" max="3" width="5.21875" bestFit="1" customWidth="1"/>
    <col min="4" max="4" width="6.44140625" bestFit="1" customWidth="1"/>
    <col min="5" max="5" width="14.6640625" bestFit="1" customWidth="1"/>
    <col min="6" max="13" width="8.21875" bestFit="1" customWidth="1"/>
    <col min="14" max="14" width="5.77734375" bestFit="1" customWidth="1"/>
    <col min="15" max="15" width="8.33203125" bestFit="1" customWidth="1"/>
    <col min="16" max="16" width="11.44140625" bestFit="1" customWidth="1"/>
    <col min="17" max="17" width="11.88671875" bestFit="1" customWidth="1"/>
    <col min="18" max="18" width="17.88671875" bestFit="1" customWidth="1"/>
    <col min="19" max="20" width="7" bestFit="1" customWidth="1"/>
    <col min="21" max="21" width="5.77734375" bestFit="1" customWidth="1"/>
    <col min="22" max="22" width="11" bestFit="1" customWidth="1"/>
    <col min="23" max="23" width="5.44140625" bestFit="1" customWidth="1"/>
    <col min="24" max="24" width="11" bestFit="1" customWidth="1"/>
    <col min="25" max="25" width="12" bestFit="1" customWidth="1"/>
  </cols>
  <sheetData>
    <row r="1" spans="2:25" ht="15" thickBot="1" x14ac:dyDescent="0.35"/>
    <row r="2" spans="2:25" ht="24" thickBot="1" x14ac:dyDescent="0.35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</row>
    <row r="3" spans="2:25" ht="15" thickBot="1" x14ac:dyDescent="0.35">
      <c r="B3" s="1" t="s">
        <v>0</v>
      </c>
      <c r="C3" s="1" t="s">
        <v>1</v>
      </c>
      <c r="D3" s="1" t="s">
        <v>2</v>
      </c>
      <c r="E3" s="1" t="s">
        <v>3</v>
      </c>
      <c r="F3" s="2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2" t="s">
        <v>17</v>
      </c>
      <c r="T3" s="4" t="s">
        <v>18</v>
      </c>
      <c r="U3" s="1" t="s">
        <v>12</v>
      </c>
      <c r="V3" s="1" t="s">
        <v>19</v>
      </c>
      <c r="W3" s="1" t="s">
        <v>20</v>
      </c>
      <c r="X3" s="1" t="s">
        <v>21</v>
      </c>
      <c r="Y3" s="1" t="s">
        <v>22</v>
      </c>
    </row>
    <row r="4" spans="2:25" x14ac:dyDescent="0.3">
      <c r="B4" s="5">
        <f>1</f>
        <v>1</v>
      </c>
      <c r="C4" s="6"/>
      <c r="D4" s="7"/>
      <c r="E4" s="8"/>
      <c r="F4" s="9"/>
      <c r="G4" s="10"/>
      <c r="H4" s="10"/>
      <c r="I4" s="10"/>
      <c r="J4" s="10"/>
      <c r="L4" s="10"/>
      <c r="M4" s="11"/>
      <c r="N4" s="12"/>
      <c r="O4" s="12"/>
      <c r="P4" s="13">
        <v>100</v>
      </c>
      <c r="Q4" s="13"/>
      <c r="R4" s="13">
        <v>1</v>
      </c>
      <c r="S4" s="9"/>
      <c r="T4" s="11"/>
      <c r="U4" s="32"/>
      <c r="V4" s="16"/>
      <c r="W4" s="31"/>
      <c r="X4" s="16"/>
      <c r="Y4" s="13"/>
    </row>
    <row r="5" spans="2:25" x14ac:dyDescent="0.3">
      <c r="B5" s="17">
        <f>B4+1</f>
        <v>2</v>
      </c>
      <c r="C5" s="18"/>
      <c r="D5" s="7"/>
      <c r="E5" s="14"/>
      <c r="F5" s="19"/>
      <c r="G5" s="20"/>
      <c r="H5" s="20"/>
      <c r="I5" s="20"/>
      <c r="J5" s="20"/>
      <c r="K5" s="20"/>
      <c r="L5" s="20"/>
      <c r="M5" s="21"/>
      <c r="N5" s="18"/>
      <c r="O5" s="18"/>
      <c r="P5" s="14">
        <v>90</v>
      </c>
      <c r="Q5" s="14"/>
      <c r="R5" s="14">
        <v>1</v>
      </c>
      <c r="S5" s="19"/>
      <c r="T5" s="21"/>
      <c r="U5" s="33"/>
      <c r="V5" s="23"/>
      <c r="W5" s="18"/>
      <c r="X5" s="23"/>
      <c r="Y5" s="14"/>
    </row>
    <row r="6" spans="2:25" x14ac:dyDescent="0.3">
      <c r="B6" s="17">
        <f t="shared" ref="B6:B36" si="0">B5+1</f>
        <v>3</v>
      </c>
      <c r="C6" s="18"/>
      <c r="D6" s="7"/>
      <c r="E6" s="14"/>
      <c r="F6" s="19"/>
      <c r="G6" s="20"/>
      <c r="H6" s="20"/>
      <c r="I6" s="20"/>
      <c r="J6" s="20"/>
      <c r="K6" s="20"/>
      <c r="L6" s="20"/>
      <c r="M6" s="21"/>
      <c r="N6" s="18"/>
      <c r="O6" s="18"/>
      <c r="P6" s="14">
        <v>80</v>
      </c>
      <c r="Q6" s="14"/>
      <c r="R6" s="14">
        <v>1</v>
      </c>
      <c r="S6" s="19"/>
      <c r="T6" s="21"/>
      <c r="U6" s="33"/>
      <c r="V6" s="23"/>
      <c r="W6" s="18"/>
      <c r="X6" s="23"/>
      <c r="Y6" s="14"/>
    </row>
    <row r="7" spans="2:25" x14ac:dyDescent="0.3">
      <c r="B7" s="17">
        <f t="shared" si="0"/>
        <v>4</v>
      </c>
      <c r="C7" s="18"/>
      <c r="D7" s="7"/>
      <c r="E7" s="14"/>
      <c r="F7" s="19"/>
      <c r="G7" s="20"/>
      <c r="H7" s="20"/>
      <c r="I7" s="20"/>
      <c r="J7" s="20"/>
      <c r="K7" s="20"/>
      <c r="L7" s="20"/>
      <c r="M7" s="21"/>
      <c r="N7" s="18"/>
      <c r="O7" s="18"/>
      <c r="P7" s="14">
        <v>75</v>
      </c>
      <c r="Q7" s="14"/>
      <c r="R7" s="14">
        <v>1</v>
      </c>
      <c r="S7" s="19"/>
      <c r="T7" s="21"/>
      <c r="U7" s="18"/>
      <c r="V7" s="23"/>
      <c r="W7" s="18"/>
      <c r="X7" s="23"/>
      <c r="Y7" s="14"/>
    </row>
    <row r="8" spans="2:25" x14ac:dyDescent="0.3">
      <c r="B8" s="17">
        <f t="shared" si="0"/>
        <v>5</v>
      </c>
      <c r="C8" s="18"/>
      <c r="D8" s="7"/>
      <c r="E8" s="14"/>
      <c r="F8" s="19"/>
      <c r="G8" s="20"/>
      <c r="H8" s="20"/>
      <c r="I8" s="20"/>
      <c r="J8" s="20"/>
      <c r="K8" s="20"/>
      <c r="L8" s="20"/>
      <c r="M8" s="21"/>
      <c r="N8" s="18"/>
      <c r="O8" s="18"/>
      <c r="P8" s="14">
        <v>70</v>
      </c>
      <c r="Q8" s="14"/>
      <c r="R8" s="14">
        <v>1</v>
      </c>
      <c r="S8" s="19"/>
      <c r="T8" s="21"/>
      <c r="U8" s="18"/>
      <c r="V8" s="23"/>
      <c r="W8" s="18"/>
      <c r="X8" s="23"/>
      <c r="Y8" s="14"/>
    </row>
    <row r="9" spans="2:25" x14ac:dyDescent="0.3">
      <c r="B9" s="17">
        <f t="shared" si="0"/>
        <v>6</v>
      </c>
      <c r="C9" s="18"/>
      <c r="D9" s="7"/>
      <c r="E9" s="14"/>
      <c r="F9" s="19"/>
      <c r="G9" s="20"/>
      <c r="H9" s="20"/>
      <c r="I9" s="20"/>
      <c r="J9" s="20"/>
      <c r="K9" s="20"/>
      <c r="L9" s="20"/>
      <c r="M9" s="21"/>
      <c r="N9" s="18"/>
      <c r="O9" s="18"/>
      <c r="P9" s="14">
        <v>65</v>
      </c>
      <c r="Q9" s="14"/>
      <c r="R9" s="14">
        <v>1</v>
      </c>
      <c r="S9" s="19"/>
      <c r="T9" s="21"/>
      <c r="U9" s="18"/>
      <c r="V9" s="23"/>
      <c r="W9" s="18"/>
      <c r="X9" s="23"/>
      <c r="Y9" s="14"/>
    </row>
    <row r="10" spans="2:25" x14ac:dyDescent="0.3">
      <c r="B10" s="17">
        <f t="shared" si="0"/>
        <v>7</v>
      </c>
      <c r="C10" s="18"/>
      <c r="D10" s="7"/>
      <c r="E10" s="14"/>
      <c r="F10" s="19"/>
      <c r="G10" s="20"/>
      <c r="H10" s="20"/>
      <c r="I10" s="20"/>
      <c r="J10" s="20"/>
      <c r="K10" s="20"/>
      <c r="L10" s="20"/>
      <c r="M10" s="21"/>
      <c r="N10" s="18"/>
      <c r="O10" s="18"/>
      <c r="P10" s="14">
        <v>62</v>
      </c>
      <c r="Q10" s="14"/>
      <c r="R10" s="14">
        <v>1</v>
      </c>
      <c r="S10" s="19"/>
      <c r="T10" s="21"/>
      <c r="U10" s="18"/>
      <c r="V10" s="23"/>
      <c r="W10" s="18"/>
      <c r="X10" s="23"/>
      <c r="Y10" s="14"/>
    </row>
    <row r="11" spans="2:25" x14ac:dyDescent="0.3">
      <c r="B11" s="17">
        <f t="shared" si="0"/>
        <v>8</v>
      </c>
      <c r="C11" s="18"/>
      <c r="D11" s="7"/>
      <c r="E11" s="14"/>
      <c r="F11" s="19"/>
      <c r="G11" s="20"/>
      <c r="H11" s="20"/>
      <c r="I11" s="20"/>
      <c r="J11" s="20"/>
      <c r="K11" s="20"/>
      <c r="L11" s="20"/>
      <c r="M11" s="21"/>
      <c r="N11" s="18"/>
      <c r="O11" s="18"/>
      <c r="P11" s="14">
        <v>59</v>
      </c>
      <c r="Q11" s="14"/>
      <c r="R11" s="14">
        <v>1</v>
      </c>
      <c r="S11" s="19"/>
      <c r="T11" s="21"/>
      <c r="U11" s="18"/>
      <c r="V11" s="23"/>
      <c r="W11" s="18"/>
      <c r="X11" s="23"/>
      <c r="Y11" s="14"/>
    </row>
    <row r="12" spans="2:25" ht="15" thickBot="1" x14ac:dyDescent="0.35">
      <c r="B12" s="17">
        <f t="shared" si="0"/>
        <v>9</v>
      </c>
      <c r="C12" s="18"/>
      <c r="D12" s="7"/>
      <c r="E12" s="14"/>
      <c r="F12" s="19"/>
      <c r="G12" s="20"/>
      <c r="H12" s="20"/>
      <c r="I12" s="20"/>
      <c r="J12" s="20"/>
      <c r="K12" s="20"/>
      <c r="L12" s="20"/>
      <c r="M12" s="21"/>
      <c r="N12" s="18"/>
      <c r="O12" s="18"/>
      <c r="P12" s="14">
        <v>56</v>
      </c>
      <c r="Q12" s="14"/>
      <c r="R12" s="14">
        <v>1</v>
      </c>
      <c r="S12" s="24"/>
      <c r="T12" s="25"/>
      <c r="U12" s="26"/>
      <c r="V12" s="27"/>
      <c r="W12" s="26"/>
      <c r="X12" s="27"/>
      <c r="Y12" s="15"/>
    </row>
    <row r="13" spans="2:25" x14ac:dyDescent="0.3">
      <c r="B13" s="17">
        <f t="shared" si="0"/>
        <v>10</v>
      </c>
      <c r="C13" s="18"/>
      <c r="D13" s="7"/>
      <c r="E13" s="14"/>
      <c r="F13" s="19"/>
      <c r="G13" s="20"/>
      <c r="H13" s="20"/>
      <c r="I13" s="20"/>
      <c r="J13" s="20"/>
      <c r="K13" s="20"/>
      <c r="L13" s="20"/>
      <c r="M13" s="21"/>
      <c r="N13" s="18"/>
      <c r="O13" s="18"/>
      <c r="P13" s="14">
        <v>54</v>
      </c>
      <c r="Q13" s="14"/>
      <c r="R13" s="14">
        <v>1</v>
      </c>
    </row>
    <row r="14" spans="2:25" x14ac:dyDescent="0.3">
      <c r="B14" s="17">
        <f t="shared" si="0"/>
        <v>11</v>
      </c>
      <c r="C14" s="18"/>
      <c r="D14" s="7"/>
      <c r="E14" s="14"/>
      <c r="F14" s="19"/>
      <c r="G14" s="20"/>
      <c r="H14" s="20"/>
      <c r="I14" s="20"/>
      <c r="J14" s="20"/>
      <c r="K14" s="20"/>
      <c r="L14" s="20"/>
      <c r="M14" s="21"/>
      <c r="N14" s="18"/>
      <c r="O14" s="18"/>
      <c r="P14" s="14">
        <v>52</v>
      </c>
      <c r="Q14" s="14"/>
      <c r="R14" s="14">
        <v>1</v>
      </c>
    </row>
    <row r="15" spans="2:25" x14ac:dyDescent="0.3">
      <c r="B15" s="17">
        <f t="shared" si="0"/>
        <v>12</v>
      </c>
      <c r="C15" s="18"/>
      <c r="D15" s="7"/>
      <c r="E15" s="14"/>
      <c r="F15" s="19"/>
      <c r="G15" s="20"/>
      <c r="H15" s="20"/>
      <c r="I15" s="20"/>
      <c r="J15" s="20"/>
      <c r="K15" s="20"/>
      <c r="L15" s="20"/>
      <c r="M15" s="21"/>
      <c r="N15" s="18"/>
      <c r="O15" s="18"/>
      <c r="P15" s="14">
        <v>50</v>
      </c>
      <c r="Q15" s="14"/>
      <c r="R15" s="14">
        <v>1</v>
      </c>
    </row>
    <row r="16" spans="2:25" x14ac:dyDescent="0.3">
      <c r="B16" s="17">
        <f t="shared" si="0"/>
        <v>13</v>
      </c>
      <c r="C16" s="18"/>
      <c r="D16" s="7"/>
      <c r="E16" s="14"/>
      <c r="F16" s="19"/>
      <c r="G16" s="20"/>
      <c r="H16" s="20"/>
      <c r="I16" s="20"/>
      <c r="J16" s="20"/>
      <c r="K16" s="20"/>
      <c r="L16" s="20"/>
      <c r="M16" s="21"/>
      <c r="N16" s="18"/>
      <c r="O16" s="18"/>
      <c r="P16" s="14">
        <v>49</v>
      </c>
      <c r="Q16" s="14"/>
      <c r="R16" s="14">
        <v>1</v>
      </c>
    </row>
    <row r="17" spans="2:18" x14ac:dyDescent="0.3">
      <c r="B17" s="17">
        <f t="shared" si="0"/>
        <v>14</v>
      </c>
      <c r="C17" s="18"/>
      <c r="D17" s="7"/>
      <c r="E17" s="14"/>
      <c r="F17" s="19"/>
      <c r="G17" s="20"/>
      <c r="H17" s="20"/>
      <c r="I17" s="20"/>
      <c r="J17" s="20"/>
      <c r="K17" s="20"/>
      <c r="L17" s="20"/>
      <c r="M17" s="21"/>
      <c r="N17" s="18"/>
      <c r="O17" s="18"/>
      <c r="P17" s="14">
        <v>48</v>
      </c>
      <c r="Q17" s="14"/>
      <c r="R17" s="14">
        <v>1</v>
      </c>
    </row>
    <row r="18" spans="2:18" x14ac:dyDescent="0.3">
      <c r="B18" s="17">
        <f t="shared" si="0"/>
        <v>15</v>
      </c>
      <c r="C18" s="18"/>
      <c r="D18" s="7"/>
      <c r="E18" s="14"/>
      <c r="F18" s="19"/>
      <c r="G18" s="20"/>
      <c r="H18" s="20"/>
      <c r="I18" s="20"/>
      <c r="J18" s="20"/>
      <c r="K18" s="20"/>
      <c r="L18" s="20"/>
      <c r="M18" s="21"/>
      <c r="N18" s="18"/>
      <c r="O18" s="18"/>
      <c r="P18" s="14">
        <v>47</v>
      </c>
      <c r="Q18" s="14"/>
      <c r="R18" s="14">
        <v>1</v>
      </c>
    </row>
    <row r="19" spans="2:18" x14ac:dyDescent="0.3">
      <c r="B19" s="17">
        <f t="shared" si="0"/>
        <v>16</v>
      </c>
      <c r="C19" s="18"/>
      <c r="D19" s="7"/>
      <c r="E19" s="14"/>
      <c r="F19" s="19"/>
      <c r="G19" s="20"/>
      <c r="H19" s="20"/>
      <c r="I19" s="20"/>
      <c r="J19" s="20"/>
      <c r="K19" s="20"/>
      <c r="L19" s="20"/>
      <c r="M19" s="21"/>
      <c r="N19" s="18"/>
      <c r="O19" s="18"/>
      <c r="P19" s="14">
        <v>46</v>
      </c>
      <c r="Q19" s="14"/>
      <c r="R19" s="14">
        <v>1</v>
      </c>
    </row>
    <row r="20" spans="2:18" x14ac:dyDescent="0.3">
      <c r="B20" s="17">
        <f t="shared" si="0"/>
        <v>17</v>
      </c>
      <c r="C20" s="18"/>
      <c r="D20" s="7"/>
      <c r="E20" s="14"/>
      <c r="F20" s="19"/>
      <c r="G20" s="20"/>
      <c r="H20" s="20"/>
      <c r="I20" s="20"/>
      <c r="J20" s="20"/>
      <c r="K20" s="20"/>
      <c r="L20" s="20"/>
      <c r="M20" s="21"/>
      <c r="N20" s="18"/>
      <c r="O20" s="18"/>
      <c r="P20" s="14">
        <v>45</v>
      </c>
      <c r="Q20" s="14"/>
      <c r="R20" s="14">
        <v>1</v>
      </c>
    </row>
    <row r="21" spans="2:18" x14ac:dyDescent="0.3">
      <c r="B21" s="17">
        <f t="shared" si="0"/>
        <v>18</v>
      </c>
      <c r="C21" s="18"/>
      <c r="D21" s="7"/>
      <c r="E21" s="14"/>
      <c r="F21" s="19"/>
      <c r="G21" s="20"/>
      <c r="H21" s="20"/>
      <c r="I21" s="20"/>
      <c r="J21" s="20"/>
      <c r="K21" s="20"/>
      <c r="L21" s="20"/>
      <c r="M21" s="21"/>
      <c r="N21" s="18"/>
      <c r="O21" s="18"/>
      <c r="P21" s="14">
        <v>44</v>
      </c>
      <c r="Q21" s="14"/>
      <c r="R21" s="14">
        <v>1</v>
      </c>
    </row>
    <row r="22" spans="2:18" x14ac:dyDescent="0.3">
      <c r="B22" s="17">
        <f t="shared" si="0"/>
        <v>19</v>
      </c>
      <c r="C22" s="18"/>
      <c r="D22" s="7"/>
      <c r="E22" s="14"/>
      <c r="F22" s="19"/>
      <c r="G22" s="20"/>
      <c r="H22" s="20"/>
      <c r="I22" s="20"/>
      <c r="J22" s="20"/>
      <c r="K22" s="20"/>
      <c r="L22" s="20"/>
      <c r="M22" s="21"/>
      <c r="N22" s="18"/>
      <c r="O22" s="18"/>
      <c r="P22" s="14">
        <v>43</v>
      </c>
      <c r="Q22" s="14"/>
      <c r="R22" s="14">
        <v>1</v>
      </c>
    </row>
    <row r="23" spans="2:18" x14ac:dyDescent="0.3">
      <c r="B23" s="17">
        <f t="shared" si="0"/>
        <v>20</v>
      </c>
      <c r="C23" s="18"/>
      <c r="D23" s="7"/>
      <c r="E23" s="14"/>
      <c r="F23" s="19"/>
      <c r="G23" s="20"/>
      <c r="H23" s="20"/>
      <c r="I23" s="20"/>
      <c r="J23" s="20"/>
      <c r="K23" s="20"/>
      <c r="L23" s="20"/>
      <c r="M23" s="21"/>
      <c r="N23" s="18"/>
      <c r="O23" s="18"/>
      <c r="P23" s="14">
        <v>42</v>
      </c>
      <c r="Q23" s="14"/>
      <c r="R23" s="14">
        <v>1</v>
      </c>
    </row>
    <row r="24" spans="2:18" x14ac:dyDescent="0.3">
      <c r="B24" s="17">
        <f t="shared" si="0"/>
        <v>21</v>
      </c>
      <c r="C24" s="18"/>
      <c r="D24" s="7"/>
      <c r="E24" s="14"/>
      <c r="F24" s="19"/>
      <c r="G24" s="20"/>
      <c r="H24" s="20"/>
      <c r="I24" s="20"/>
      <c r="J24" s="20"/>
      <c r="K24" s="20"/>
      <c r="L24" s="20"/>
      <c r="M24" s="21"/>
      <c r="N24" s="18"/>
      <c r="O24" s="18"/>
      <c r="P24" s="14">
        <v>41</v>
      </c>
      <c r="Q24" s="14"/>
      <c r="R24" s="14">
        <v>1</v>
      </c>
    </row>
    <row r="25" spans="2:18" x14ac:dyDescent="0.3">
      <c r="B25" s="17">
        <f t="shared" si="0"/>
        <v>22</v>
      </c>
      <c r="C25" s="18"/>
      <c r="D25" s="7"/>
      <c r="E25" s="14"/>
      <c r="F25" s="19"/>
      <c r="G25" s="20"/>
      <c r="H25" s="20"/>
      <c r="I25" s="20"/>
      <c r="J25" s="20"/>
      <c r="K25" s="20"/>
      <c r="L25" s="20"/>
      <c r="M25" s="21"/>
      <c r="N25" s="18"/>
      <c r="O25" s="18"/>
      <c r="P25" s="14">
        <v>40</v>
      </c>
      <c r="Q25" s="14"/>
      <c r="R25" s="14">
        <v>1</v>
      </c>
    </row>
    <row r="26" spans="2:18" x14ac:dyDescent="0.3">
      <c r="B26" s="17">
        <f t="shared" si="0"/>
        <v>23</v>
      </c>
      <c r="C26" s="18"/>
      <c r="D26" s="7"/>
      <c r="E26" s="14"/>
      <c r="F26" s="19"/>
      <c r="G26" s="20"/>
      <c r="H26" s="20"/>
      <c r="I26" s="20"/>
      <c r="J26" s="20"/>
      <c r="K26" s="20"/>
      <c r="L26" s="20"/>
      <c r="M26" s="21"/>
      <c r="N26" s="18"/>
      <c r="O26" s="18"/>
      <c r="P26" s="14">
        <v>39</v>
      </c>
      <c r="Q26" s="14"/>
      <c r="R26" s="14">
        <v>1</v>
      </c>
    </row>
    <row r="27" spans="2:18" x14ac:dyDescent="0.3">
      <c r="B27" s="17">
        <f t="shared" si="0"/>
        <v>24</v>
      </c>
      <c r="C27" s="18"/>
      <c r="D27" s="7"/>
      <c r="E27" s="14"/>
      <c r="F27" s="19"/>
      <c r="G27" s="20"/>
      <c r="H27" s="20"/>
      <c r="I27" s="20"/>
      <c r="J27" s="20"/>
      <c r="K27" s="20"/>
      <c r="L27" s="20"/>
      <c r="M27" s="21"/>
      <c r="N27" s="18"/>
      <c r="O27" s="18"/>
      <c r="P27" s="14">
        <v>38</v>
      </c>
      <c r="Q27" s="14"/>
      <c r="R27" s="14">
        <v>1</v>
      </c>
    </row>
    <row r="28" spans="2:18" x14ac:dyDescent="0.3">
      <c r="B28" s="17">
        <f t="shared" si="0"/>
        <v>25</v>
      </c>
      <c r="C28" s="18"/>
      <c r="D28" s="7"/>
      <c r="E28" s="14"/>
      <c r="F28" s="19"/>
      <c r="G28" s="20"/>
      <c r="H28" s="20"/>
      <c r="I28" s="20"/>
      <c r="J28" s="20"/>
      <c r="K28" s="20"/>
      <c r="L28" s="20"/>
      <c r="M28" s="21"/>
      <c r="N28" s="18"/>
      <c r="O28" s="18"/>
      <c r="P28" s="14">
        <v>37</v>
      </c>
      <c r="Q28" s="14"/>
      <c r="R28" s="14">
        <v>1</v>
      </c>
    </row>
    <row r="29" spans="2:18" x14ac:dyDescent="0.3">
      <c r="B29" s="17">
        <f t="shared" si="0"/>
        <v>26</v>
      </c>
      <c r="C29" s="18"/>
      <c r="D29" s="7"/>
      <c r="E29" s="14"/>
      <c r="F29" s="19"/>
      <c r="G29" s="20"/>
      <c r="H29" s="20"/>
      <c r="I29" s="20"/>
      <c r="J29" s="20"/>
      <c r="K29" s="20"/>
      <c r="L29" s="20"/>
      <c r="M29" s="21"/>
      <c r="N29" s="18"/>
      <c r="O29" s="18"/>
      <c r="P29" s="14">
        <v>36</v>
      </c>
      <c r="Q29" s="14"/>
      <c r="R29" s="14">
        <v>1</v>
      </c>
    </row>
    <row r="30" spans="2:18" x14ac:dyDescent="0.3">
      <c r="B30" s="17">
        <f t="shared" si="0"/>
        <v>27</v>
      </c>
      <c r="C30" s="18"/>
      <c r="D30" s="7"/>
      <c r="E30" s="14"/>
      <c r="F30" s="19"/>
      <c r="G30" s="20"/>
      <c r="H30" s="20"/>
      <c r="I30" s="20"/>
      <c r="J30" s="20"/>
      <c r="K30" s="20"/>
      <c r="L30" s="20"/>
      <c r="M30" s="21"/>
      <c r="N30" s="18"/>
      <c r="O30" s="18"/>
      <c r="P30" s="14">
        <v>35</v>
      </c>
      <c r="Q30" s="14"/>
      <c r="R30" s="14">
        <v>1</v>
      </c>
    </row>
    <row r="31" spans="2:18" x14ac:dyDescent="0.3">
      <c r="B31" s="17">
        <f t="shared" si="0"/>
        <v>28</v>
      </c>
      <c r="C31" s="18"/>
      <c r="D31" s="7"/>
      <c r="E31" s="14"/>
      <c r="F31" s="19"/>
      <c r="G31" s="20"/>
      <c r="H31" s="20"/>
      <c r="I31" s="20"/>
      <c r="J31" s="20"/>
      <c r="K31" s="20"/>
      <c r="L31" s="20"/>
      <c r="M31" s="21"/>
      <c r="N31" s="18"/>
      <c r="O31" s="18"/>
      <c r="P31" s="14">
        <v>34</v>
      </c>
      <c r="Q31" s="14"/>
      <c r="R31" s="14">
        <v>1</v>
      </c>
    </row>
    <row r="32" spans="2:18" x14ac:dyDescent="0.3">
      <c r="B32" s="17">
        <f t="shared" si="0"/>
        <v>29</v>
      </c>
      <c r="C32" s="18"/>
      <c r="D32" s="7"/>
      <c r="E32" s="14"/>
      <c r="F32" s="19"/>
      <c r="G32" s="20"/>
      <c r="H32" s="20"/>
      <c r="I32" s="20"/>
      <c r="J32" s="20"/>
      <c r="K32" s="20"/>
      <c r="L32" s="20"/>
      <c r="M32" s="21"/>
      <c r="N32" s="18"/>
      <c r="O32" s="18"/>
      <c r="P32" s="14">
        <v>33</v>
      </c>
      <c r="Q32" s="14"/>
      <c r="R32" s="14">
        <v>1</v>
      </c>
    </row>
    <row r="33" spans="2:18" x14ac:dyDescent="0.3">
      <c r="B33" s="17">
        <f t="shared" si="0"/>
        <v>30</v>
      </c>
      <c r="C33" s="18"/>
      <c r="D33" s="7"/>
      <c r="E33" s="14"/>
      <c r="F33" s="19"/>
      <c r="G33" s="20"/>
      <c r="H33" s="20"/>
      <c r="I33" s="20"/>
      <c r="J33" s="20"/>
      <c r="K33" s="20"/>
      <c r="L33" s="20"/>
      <c r="M33" s="21"/>
      <c r="N33" s="18"/>
      <c r="O33" s="18"/>
      <c r="P33" s="14">
        <v>32</v>
      </c>
      <c r="Q33" s="14"/>
      <c r="R33" s="14">
        <v>1</v>
      </c>
    </row>
    <row r="34" spans="2:18" x14ac:dyDescent="0.3">
      <c r="B34" s="17">
        <f t="shared" si="0"/>
        <v>31</v>
      </c>
      <c r="C34" s="18"/>
      <c r="D34" s="7"/>
      <c r="E34" s="14"/>
      <c r="F34" s="19"/>
      <c r="G34" s="20"/>
      <c r="H34" s="20"/>
      <c r="I34" s="20"/>
      <c r="J34" s="20"/>
      <c r="K34" s="20"/>
      <c r="L34" s="20"/>
      <c r="M34" s="21"/>
      <c r="N34" s="18"/>
      <c r="O34" s="18"/>
      <c r="P34" s="14">
        <v>31</v>
      </c>
      <c r="Q34" s="14"/>
      <c r="R34" s="14">
        <v>1</v>
      </c>
    </row>
    <row r="35" spans="2:18" x14ac:dyDescent="0.3">
      <c r="B35" s="17">
        <f t="shared" si="0"/>
        <v>32</v>
      </c>
      <c r="C35" s="18"/>
      <c r="D35" s="7"/>
      <c r="E35" s="14"/>
      <c r="F35" s="19"/>
      <c r="G35" s="20"/>
      <c r="H35" s="20"/>
      <c r="I35" s="20"/>
      <c r="J35" s="20"/>
      <c r="K35" s="20"/>
      <c r="L35" s="20"/>
      <c r="M35" s="21"/>
      <c r="N35" s="18"/>
      <c r="O35" s="18"/>
      <c r="P35" s="14">
        <v>30</v>
      </c>
      <c r="Q35" s="14"/>
      <c r="R35" s="14">
        <v>1</v>
      </c>
    </row>
    <row r="36" spans="2:18" ht="15" thickBot="1" x14ac:dyDescent="0.35">
      <c r="B36" s="28">
        <f t="shared" si="0"/>
        <v>33</v>
      </c>
      <c r="C36" s="26"/>
      <c r="D36" s="28"/>
      <c r="E36" s="15"/>
      <c r="F36" s="24"/>
      <c r="G36" s="30"/>
      <c r="H36" s="30"/>
      <c r="I36" s="30"/>
      <c r="J36" s="30"/>
      <c r="K36" s="30"/>
      <c r="L36" s="30"/>
      <c r="M36" s="25"/>
      <c r="N36" s="26"/>
      <c r="O36" s="26"/>
      <c r="P36" s="15">
        <v>29</v>
      </c>
      <c r="Q36" s="15"/>
      <c r="R36" s="15">
        <v>1</v>
      </c>
    </row>
  </sheetData>
  <mergeCells count="1">
    <mergeCell ref="B2:Y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3DFA-8103-4DE4-B09B-332B24A945A2}">
  <dimension ref="B1:Y37"/>
  <sheetViews>
    <sheetView zoomScale="130" zoomScaleNormal="130" workbookViewId="0">
      <selection activeCell="U12" sqref="U12"/>
    </sheetView>
  </sheetViews>
  <sheetFormatPr defaultRowHeight="14.4" x14ac:dyDescent="0.3"/>
  <cols>
    <col min="1" max="1" width="4.77734375" customWidth="1"/>
    <col min="2" max="2" width="5" bestFit="1" customWidth="1"/>
    <col min="3" max="3" width="5.21875" bestFit="1" customWidth="1"/>
    <col min="4" max="4" width="6.44140625" bestFit="1" customWidth="1"/>
    <col min="5" max="5" width="14.6640625" bestFit="1" customWidth="1"/>
    <col min="6" max="13" width="8.21875" bestFit="1" customWidth="1"/>
    <col min="14" max="14" width="5.77734375" bestFit="1" customWidth="1"/>
    <col min="15" max="15" width="8.33203125" bestFit="1" customWidth="1"/>
    <col min="16" max="16" width="11.44140625" bestFit="1" customWidth="1"/>
    <col min="17" max="17" width="11.88671875" bestFit="1" customWidth="1"/>
    <col min="18" max="18" width="17.88671875" bestFit="1" customWidth="1"/>
    <col min="19" max="20" width="7" bestFit="1" customWidth="1"/>
    <col min="21" max="21" width="5.77734375" bestFit="1" customWidth="1"/>
    <col min="22" max="22" width="11" bestFit="1" customWidth="1"/>
    <col min="23" max="23" width="5.44140625" bestFit="1" customWidth="1"/>
    <col min="24" max="24" width="11" bestFit="1" customWidth="1"/>
    <col min="25" max="25" width="12" bestFit="1" customWidth="1"/>
  </cols>
  <sheetData>
    <row r="1" spans="2:25" ht="15" thickBot="1" x14ac:dyDescent="0.35"/>
    <row r="2" spans="2:25" ht="24" thickBot="1" x14ac:dyDescent="0.35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</row>
    <row r="3" spans="2:25" ht="15" thickBot="1" x14ac:dyDescent="0.35">
      <c r="B3" s="1" t="s">
        <v>0</v>
      </c>
      <c r="C3" s="1" t="s">
        <v>1</v>
      </c>
      <c r="D3" s="1" t="s">
        <v>2</v>
      </c>
      <c r="E3" s="1" t="s">
        <v>3</v>
      </c>
      <c r="F3" s="2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2" t="s">
        <v>17</v>
      </c>
      <c r="T3" s="4" t="s">
        <v>18</v>
      </c>
      <c r="U3" s="1" t="s">
        <v>12</v>
      </c>
      <c r="V3" s="1" t="s">
        <v>19</v>
      </c>
      <c r="W3" s="1" t="s">
        <v>20</v>
      </c>
      <c r="X3" s="1" t="s">
        <v>21</v>
      </c>
      <c r="Y3" s="1" t="s">
        <v>22</v>
      </c>
    </row>
    <row r="4" spans="2:25" x14ac:dyDescent="0.3">
      <c r="B4" s="5">
        <f>1</f>
        <v>1</v>
      </c>
      <c r="C4" s="6"/>
      <c r="D4" s="7"/>
      <c r="E4" s="8"/>
      <c r="F4" s="9"/>
      <c r="G4" s="10"/>
      <c r="H4" s="10"/>
      <c r="I4" s="10"/>
      <c r="J4" s="10"/>
      <c r="L4" s="10"/>
      <c r="M4" s="11"/>
      <c r="N4" s="12"/>
      <c r="O4" s="12"/>
      <c r="P4" s="13">
        <v>100</v>
      </c>
      <c r="Q4" s="13"/>
      <c r="R4" s="13">
        <v>1</v>
      </c>
      <c r="S4" s="9"/>
      <c r="T4" s="11"/>
      <c r="U4" s="32"/>
      <c r="V4" s="16"/>
      <c r="W4" s="31"/>
      <c r="X4" s="16"/>
      <c r="Y4" s="13"/>
    </row>
    <row r="5" spans="2:25" x14ac:dyDescent="0.3">
      <c r="B5" s="17">
        <f>B4+1</f>
        <v>2</v>
      </c>
      <c r="C5" s="18"/>
      <c r="D5" s="7"/>
      <c r="E5" s="14"/>
      <c r="F5" s="19"/>
      <c r="G5" s="20"/>
      <c r="H5" s="20"/>
      <c r="I5" s="20"/>
      <c r="J5" s="20"/>
      <c r="K5" s="20"/>
      <c r="L5" s="20"/>
      <c r="M5" s="21"/>
      <c r="N5" s="18"/>
      <c r="O5" s="18"/>
      <c r="P5" s="14">
        <v>90</v>
      </c>
      <c r="Q5" s="14"/>
      <c r="R5" s="14">
        <v>1</v>
      </c>
      <c r="S5" s="19"/>
      <c r="T5" s="21"/>
      <c r="U5" s="33"/>
      <c r="V5" s="23"/>
      <c r="W5" s="18"/>
      <c r="X5" s="23"/>
      <c r="Y5" s="14"/>
    </row>
    <row r="6" spans="2:25" x14ac:dyDescent="0.3">
      <c r="B6" s="17">
        <f t="shared" ref="B6:B37" si="0">B5+1</f>
        <v>3</v>
      </c>
      <c r="C6" s="18"/>
      <c r="D6" s="7"/>
      <c r="E6" s="14"/>
      <c r="F6" s="19"/>
      <c r="G6" s="20"/>
      <c r="H6" s="20"/>
      <c r="I6" s="20"/>
      <c r="J6" s="20"/>
      <c r="K6" s="20"/>
      <c r="L6" s="20"/>
      <c r="M6" s="21"/>
      <c r="N6" s="18"/>
      <c r="O6" s="18"/>
      <c r="P6" s="14">
        <v>80</v>
      </c>
      <c r="Q6" s="14"/>
      <c r="R6" s="14">
        <v>1</v>
      </c>
      <c r="S6" s="19"/>
      <c r="T6" s="21"/>
      <c r="U6" s="33"/>
      <c r="V6" s="23"/>
      <c r="W6" s="18"/>
      <c r="X6" s="23"/>
      <c r="Y6" s="14"/>
    </row>
    <row r="7" spans="2:25" x14ac:dyDescent="0.3">
      <c r="B7" s="17">
        <f t="shared" si="0"/>
        <v>4</v>
      </c>
      <c r="C7" s="18"/>
      <c r="D7" s="7"/>
      <c r="E7" s="14"/>
      <c r="F7" s="19"/>
      <c r="G7" s="20"/>
      <c r="H7" s="20"/>
      <c r="I7" s="20"/>
      <c r="J7" s="20"/>
      <c r="K7" s="20"/>
      <c r="L7" s="20"/>
      <c r="M7" s="21"/>
      <c r="N7" s="18"/>
      <c r="O7" s="18"/>
      <c r="P7" s="14">
        <v>75</v>
      </c>
      <c r="Q7" s="14"/>
      <c r="R7" s="14">
        <v>1</v>
      </c>
      <c r="S7" s="19"/>
      <c r="T7" s="21"/>
      <c r="U7" s="18"/>
      <c r="V7" s="23"/>
      <c r="W7" s="18"/>
      <c r="X7" s="23"/>
      <c r="Y7" s="14"/>
    </row>
    <row r="8" spans="2:25" x14ac:dyDescent="0.3">
      <c r="B8" s="17">
        <f t="shared" si="0"/>
        <v>5</v>
      </c>
      <c r="C8" s="18"/>
      <c r="D8" s="7"/>
      <c r="E8" s="14"/>
      <c r="F8" s="19"/>
      <c r="G8" s="20"/>
      <c r="H8" s="20"/>
      <c r="I8" s="20"/>
      <c r="J8" s="20"/>
      <c r="K8" s="20"/>
      <c r="L8" s="20"/>
      <c r="M8" s="21"/>
      <c r="N8" s="18"/>
      <c r="O8" s="18"/>
      <c r="P8" s="14">
        <v>70</v>
      </c>
      <c r="Q8" s="14"/>
      <c r="R8" s="14">
        <v>1</v>
      </c>
      <c r="S8" s="19"/>
      <c r="T8" s="21"/>
      <c r="U8" s="18"/>
      <c r="V8" s="23"/>
      <c r="W8" s="18"/>
      <c r="X8" s="23"/>
      <c r="Y8" s="14"/>
    </row>
    <row r="9" spans="2:25" x14ac:dyDescent="0.3">
      <c r="B9" s="17">
        <f t="shared" si="0"/>
        <v>6</v>
      </c>
      <c r="C9" s="18"/>
      <c r="D9" s="7"/>
      <c r="E9" s="14"/>
      <c r="F9" s="19"/>
      <c r="G9" s="20"/>
      <c r="H9" s="20"/>
      <c r="I9" s="20"/>
      <c r="J9" s="20"/>
      <c r="K9" s="20"/>
      <c r="L9" s="20"/>
      <c r="M9" s="21"/>
      <c r="N9" s="18"/>
      <c r="O9" s="18"/>
      <c r="P9" s="14">
        <v>65</v>
      </c>
      <c r="Q9" s="14"/>
      <c r="R9" s="14">
        <v>1</v>
      </c>
      <c r="S9" s="19"/>
      <c r="T9" s="21"/>
      <c r="U9" s="18"/>
      <c r="V9" s="23"/>
      <c r="W9" s="18"/>
      <c r="X9" s="23"/>
      <c r="Y9" s="14"/>
    </row>
    <row r="10" spans="2:25" x14ac:dyDescent="0.3">
      <c r="B10" s="17">
        <f t="shared" si="0"/>
        <v>7</v>
      </c>
      <c r="C10" s="18"/>
      <c r="D10" s="7"/>
      <c r="E10" s="14"/>
      <c r="F10" s="19"/>
      <c r="G10" s="20"/>
      <c r="H10" s="20"/>
      <c r="I10" s="20"/>
      <c r="J10" s="20"/>
      <c r="K10" s="20"/>
      <c r="L10" s="20"/>
      <c r="M10" s="21"/>
      <c r="N10" s="18"/>
      <c r="O10" s="18"/>
      <c r="P10" s="14">
        <v>62</v>
      </c>
      <c r="Q10" s="14"/>
      <c r="R10" s="14">
        <v>1</v>
      </c>
      <c r="S10" s="19"/>
      <c r="T10" s="21"/>
      <c r="U10" s="18"/>
      <c r="V10" s="23"/>
      <c r="W10" s="18"/>
      <c r="X10" s="23"/>
      <c r="Y10" s="14"/>
    </row>
    <row r="11" spans="2:25" x14ac:dyDescent="0.3">
      <c r="B11" s="17">
        <f t="shared" si="0"/>
        <v>8</v>
      </c>
      <c r="C11" s="18"/>
      <c r="D11" s="7"/>
      <c r="E11" s="14"/>
      <c r="F11" s="19"/>
      <c r="G11" s="20"/>
      <c r="H11" s="20"/>
      <c r="I11" s="20"/>
      <c r="J11" s="20"/>
      <c r="K11" s="20"/>
      <c r="L11" s="20"/>
      <c r="M11" s="21"/>
      <c r="N11" s="18"/>
      <c r="O11" s="18"/>
      <c r="P11" s="14">
        <v>59</v>
      </c>
      <c r="Q11" s="14"/>
      <c r="R11" s="14">
        <v>1</v>
      </c>
      <c r="S11" s="19"/>
      <c r="T11" s="21"/>
      <c r="U11" s="18"/>
      <c r="V11" s="23"/>
      <c r="W11" s="18"/>
      <c r="X11" s="23"/>
      <c r="Y11" s="14"/>
    </row>
    <row r="12" spans="2:25" x14ac:dyDescent="0.3">
      <c r="B12" s="17">
        <f t="shared" si="0"/>
        <v>9</v>
      </c>
      <c r="C12" s="18"/>
      <c r="D12" s="7"/>
      <c r="E12" s="14"/>
      <c r="F12" s="19"/>
      <c r="G12" s="20"/>
      <c r="H12" s="20"/>
      <c r="I12" s="20"/>
      <c r="J12" s="20"/>
      <c r="K12" s="20"/>
      <c r="L12" s="20"/>
      <c r="M12" s="21"/>
      <c r="N12" s="18"/>
      <c r="O12" s="18"/>
      <c r="P12" s="14">
        <v>56</v>
      </c>
      <c r="Q12" s="14"/>
      <c r="R12" s="14">
        <v>1</v>
      </c>
      <c r="S12" s="19"/>
      <c r="T12" s="21"/>
      <c r="U12" s="18"/>
      <c r="V12" s="23"/>
      <c r="W12" s="18"/>
      <c r="X12" s="23"/>
      <c r="Y12" s="14"/>
    </row>
    <row r="13" spans="2:25" x14ac:dyDescent="0.3">
      <c r="B13" s="17">
        <f t="shared" si="0"/>
        <v>10</v>
      </c>
      <c r="C13" s="18"/>
      <c r="D13" s="7"/>
      <c r="E13" s="14"/>
      <c r="F13" s="19"/>
      <c r="G13" s="20"/>
      <c r="H13" s="20"/>
      <c r="I13" s="20"/>
      <c r="J13" s="20"/>
      <c r="K13" s="20"/>
      <c r="L13" s="20"/>
      <c r="M13" s="21"/>
      <c r="N13" s="18"/>
      <c r="O13" s="18"/>
      <c r="P13" s="14">
        <v>54</v>
      </c>
      <c r="Q13" s="14"/>
      <c r="R13" s="14">
        <v>1</v>
      </c>
      <c r="S13" s="19"/>
      <c r="T13" s="21"/>
      <c r="U13" s="18"/>
      <c r="V13" s="23"/>
      <c r="W13" s="18"/>
      <c r="X13" s="23"/>
      <c r="Y13" s="14"/>
    </row>
    <row r="14" spans="2:25" x14ac:dyDescent="0.3">
      <c r="B14" s="17">
        <f t="shared" si="0"/>
        <v>11</v>
      </c>
      <c r="C14" s="18"/>
      <c r="D14" s="7"/>
      <c r="E14" s="14"/>
      <c r="F14" s="19"/>
      <c r="G14" s="20"/>
      <c r="H14" s="20"/>
      <c r="I14" s="20"/>
      <c r="J14" s="20"/>
      <c r="K14" s="20"/>
      <c r="L14" s="20"/>
      <c r="M14" s="21"/>
      <c r="N14" s="18"/>
      <c r="O14" s="18"/>
      <c r="P14" s="14">
        <v>52</v>
      </c>
      <c r="Q14" s="14"/>
      <c r="R14" s="14">
        <v>1</v>
      </c>
      <c r="S14" s="19"/>
      <c r="T14" s="21"/>
      <c r="U14" s="18"/>
      <c r="V14" s="23"/>
      <c r="W14" s="18"/>
      <c r="X14" s="23"/>
      <c r="Y14" s="14"/>
    </row>
    <row r="15" spans="2:25" ht="15" thickBot="1" x14ac:dyDescent="0.35">
      <c r="B15" s="17">
        <f t="shared" si="0"/>
        <v>12</v>
      </c>
      <c r="C15" s="18"/>
      <c r="D15" s="7"/>
      <c r="E15" s="14"/>
      <c r="F15" s="19"/>
      <c r="G15" s="20"/>
      <c r="H15" s="20"/>
      <c r="I15" s="20"/>
      <c r="J15" s="20"/>
      <c r="K15" s="20"/>
      <c r="L15" s="20"/>
      <c r="M15" s="21"/>
      <c r="N15" s="18"/>
      <c r="O15" s="18"/>
      <c r="P15" s="14">
        <v>50</v>
      </c>
      <c r="Q15" s="14"/>
      <c r="R15" s="14">
        <v>1</v>
      </c>
      <c r="S15" s="24"/>
      <c r="T15" s="25"/>
      <c r="U15" s="26"/>
      <c r="V15" s="27"/>
      <c r="W15" s="26"/>
      <c r="X15" s="27"/>
      <c r="Y15" s="15"/>
    </row>
    <row r="16" spans="2:25" x14ac:dyDescent="0.3">
      <c r="B16" s="17">
        <f t="shared" si="0"/>
        <v>13</v>
      </c>
      <c r="C16" s="18"/>
      <c r="D16" s="7"/>
      <c r="E16" s="14"/>
      <c r="F16" s="19"/>
      <c r="G16" s="20"/>
      <c r="H16" s="20"/>
      <c r="I16" s="20"/>
      <c r="J16" s="20"/>
      <c r="K16" s="20"/>
      <c r="L16" s="20"/>
      <c r="M16" s="21"/>
      <c r="N16" s="18"/>
      <c r="O16" s="18"/>
      <c r="P16" s="14">
        <v>49</v>
      </c>
      <c r="Q16" s="14"/>
      <c r="R16" s="14">
        <v>1</v>
      </c>
    </row>
    <row r="17" spans="2:18" x14ac:dyDescent="0.3">
      <c r="B17" s="17">
        <f t="shared" si="0"/>
        <v>14</v>
      </c>
      <c r="C17" s="18"/>
      <c r="D17" s="7"/>
      <c r="E17" s="14"/>
      <c r="F17" s="19"/>
      <c r="G17" s="20"/>
      <c r="H17" s="20"/>
      <c r="I17" s="20"/>
      <c r="J17" s="20"/>
      <c r="K17" s="20"/>
      <c r="L17" s="20"/>
      <c r="M17" s="21"/>
      <c r="N17" s="18"/>
      <c r="O17" s="18"/>
      <c r="P17" s="14">
        <v>48</v>
      </c>
      <c r="Q17" s="14"/>
      <c r="R17" s="14">
        <v>1</v>
      </c>
    </row>
    <row r="18" spans="2:18" x14ac:dyDescent="0.3">
      <c r="B18" s="17">
        <f t="shared" si="0"/>
        <v>15</v>
      </c>
      <c r="C18" s="18"/>
      <c r="D18" s="7"/>
      <c r="E18" s="14"/>
      <c r="F18" s="19"/>
      <c r="G18" s="20"/>
      <c r="H18" s="20"/>
      <c r="I18" s="20"/>
      <c r="J18" s="20"/>
      <c r="K18" s="20"/>
      <c r="L18" s="20"/>
      <c r="M18" s="21"/>
      <c r="N18" s="18"/>
      <c r="O18" s="18"/>
      <c r="P18" s="14">
        <v>47</v>
      </c>
      <c r="Q18" s="14"/>
      <c r="R18" s="14">
        <v>1</v>
      </c>
    </row>
    <row r="19" spans="2:18" x14ac:dyDescent="0.3">
      <c r="B19" s="17">
        <f t="shared" si="0"/>
        <v>16</v>
      </c>
      <c r="C19" s="18"/>
      <c r="D19" s="7"/>
      <c r="E19" s="14"/>
      <c r="F19" s="19"/>
      <c r="G19" s="20"/>
      <c r="H19" s="20"/>
      <c r="I19" s="20"/>
      <c r="J19" s="20"/>
      <c r="K19" s="20"/>
      <c r="L19" s="20"/>
      <c r="M19" s="21"/>
      <c r="N19" s="18"/>
      <c r="O19" s="18"/>
      <c r="P19" s="14">
        <v>46</v>
      </c>
      <c r="Q19" s="14"/>
      <c r="R19" s="14">
        <v>1</v>
      </c>
    </row>
    <row r="20" spans="2:18" x14ac:dyDescent="0.3">
      <c r="B20" s="17">
        <f t="shared" si="0"/>
        <v>17</v>
      </c>
      <c r="C20" s="18"/>
      <c r="D20" s="7"/>
      <c r="E20" s="14"/>
      <c r="F20" s="19"/>
      <c r="G20" s="20"/>
      <c r="H20" s="20"/>
      <c r="I20" s="20"/>
      <c r="J20" s="20"/>
      <c r="K20" s="20"/>
      <c r="L20" s="20"/>
      <c r="M20" s="21"/>
      <c r="N20" s="18"/>
      <c r="O20" s="18"/>
      <c r="P20" s="14">
        <v>45</v>
      </c>
      <c r="Q20" s="14"/>
      <c r="R20" s="14">
        <v>1</v>
      </c>
    </row>
    <row r="21" spans="2:18" x14ac:dyDescent="0.3">
      <c r="B21" s="17">
        <f t="shared" si="0"/>
        <v>18</v>
      </c>
      <c r="C21" s="18"/>
      <c r="D21" s="7"/>
      <c r="E21" s="14"/>
      <c r="F21" s="19"/>
      <c r="G21" s="20"/>
      <c r="H21" s="20"/>
      <c r="I21" s="20"/>
      <c r="J21" s="20"/>
      <c r="K21" s="20"/>
      <c r="L21" s="20"/>
      <c r="M21" s="21"/>
      <c r="N21" s="18"/>
      <c r="O21" s="18"/>
      <c r="P21" s="14">
        <v>44</v>
      </c>
      <c r="Q21" s="14"/>
      <c r="R21" s="14">
        <v>1</v>
      </c>
    </row>
    <row r="22" spans="2:18" x14ac:dyDescent="0.3">
      <c r="B22" s="17">
        <f t="shared" si="0"/>
        <v>19</v>
      </c>
      <c r="C22" s="18"/>
      <c r="D22" s="7"/>
      <c r="E22" s="14"/>
      <c r="F22" s="19"/>
      <c r="G22" s="20"/>
      <c r="H22" s="20"/>
      <c r="I22" s="20"/>
      <c r="J22" s="20"/>
      <c r="K22" s="20"/>
      <c r="L22" s="20"/>
      <c r="M22" s="21"/>
      <c r="N22" s="18"/>
      <c r="O22" s="18"/>
      <c r="P22" s="14">
        <v>43</v>
      </c>
      <c r="Q22" s="14"/>
      <c r="R22" s="14">
        <v>1</v>
      </c>
    </row>
    <row r="23" spans="2:18" x14ac:dyDescent="0.3">
      <c r="B23" s="17">
        <f t="shared" si="0"/>
        <v>20</v>
      </c>
      <c r="C23" s="18"/>
      <c r="D23" s="7"/>
      <c r="E23" s="14"/>
      <c r="F23" s="19"/>
      <c r="G23" s="20"/>
      <c r="H23" s="20"/>
      <c r="I23" s="20"/>
      <c r="J23" s="20"/>
      <c r="K23" s="20"/>
      <c r="L23" s="20"/>
      <c r="M23" s="21"/>
      <c r="N23" s="18"/>
      <c r="O23" s="18"/>
      <c r="P23" s="14">
        <v>42</v>
      </c>
      <c r="Q23" s="14"/>
      <c r="R23" s="14">
        <v>1</v>
      </c>
    </row>
    <row r="24" spans="2:18" x14ac:dyDescent="0.3">
      <c r="B24" s="17">
        <f t="shared" si="0"/>
        <v>21</v>
      </c>
      <c r="C24" s="18"/>
      <c r="D24" s="7"/>
      <c r="E24" s="14"/>
      <c r="F24" s="19"/>
      <c r="G24" s="20"/>
      <c r="H24" s="20"/>
      <c r="I24" s="20"/>
      <c r="J24" s="20"/>
      <c r="K24" s="20"/>
      <c r="L24" s="20"/>
      <c r="M24" s="21"/>
      <c r="N24" s="18"/>
      <c r="O24" s="18"/>
      <c r="P24" s="14">
        <v>41</v>
      </c>
      <c r="Q24" s="14"/>
      <c r="R24" s="14">
        <v>1</v>
      </c>
    </row>
    <row r="25" spans="2:18" x14ac:dyDescent="0.3">
      <c r="B25" s="17">
        <f t="shared" si="0"/>
        <v>22</v>
      </c>
      <c r="C25" s="18"/>
      <c r="D25" s="7"/>
      <c r="E25" s="14"/>
      <c r="F25" s="19"/>
      <c r="G25" s="20"/>
      <c r="H25" s="20"/>
      <c r="I25" s="20"/>
      <c r="J25" s="20"/>
      <c r="K25" s="20"/>
      <c r="L25" s="20"/>
      <c r="M25" s="21"/>
      <c r="N25" s="18"/>
      <c r="O25" s="18"/>
      <c r="P25" s="14">
        <v>40</v>
      </c>
      <c r="Q25" s="14"/>
      <c r="R25" s="14">
        <v>1</v>
      </c>
    </row>
    <row r="26" spans="2:18" x14ac:dyDescent="0.3">
      <c r="B26" s="17">
        <f t="shared" si="0"/>
        <v>23</v>
      </c>
      <c r="C26" s="18"/>
      <c r="D26" s="7"/>
      <c r="E26" s="14"/>
      <c r="F26" s="19"/>
      <c r="G26" s="20"/>
      <c r="H26" s="20"/>
      <c r="I26" s="20"/>
      <c r="J26" s="20"/>
      <c r="K26" s="20"/>
      <c r="L26" s="20"/>
      <c r="M26" s="21"/>
      <c r="N26" s="18"/>
      <c r="O26" s="18"/>
      <c r="P26" s="14">
        <v>39</v>
      </c>
      <c r="Q26" s="14"/>
      <c r="R26" s="14">
        <v>1</v>
      </c>
    </row>
    <row r="27" spans="2:18" x14ac:dyDescent="0.3">
      <c r="B27" s="17">
        <f t="shared" si="0"/>
        <v>24</v>
      </c>
      <c r="C27" s="18"/>
      <c r="D27" s="7"/>
      <c r="E27" s="14"/>
      <c r="F27" s="19"/>
      <c r="G27" s="20"/>
      <c r="H27" s="20"/>
      <c r="I27" s="20"/>
      <c r="J27" s="20"/>
      <c r="K27" s="20"/>
      <c r="L27" s="20"/>
      <c r="M27" s="21"/>
      <c r="N27" s="18"/>
      <c r="O27" s="18"/>
      <c r="P27" s="14">
        <v>38</v>
      </c>
      <c r="Q27" s="14"/>
      <c r="R27" s="14">
        <v>1</v>
      </c>
    </row>
    <row r="28" spans="2:18" x14ac:dyDescent="0.3">
      <c r="B28" s="17">
        <f t="shared" si="0"/>
        <v>25</v>
      </c>
      <c r="C28" s="18"/>
      <c r="D28" s="7"/>
      <c r="E28" s="14"/>
      <c r="F28" s="19"/>
      <c r="G28" s="20"/>
      <c r="H28" s="20"/>
      <c r="I28" s="20"/>
      <c r="J28" s="20"/>
      <c r="K28" s="20"/>
      <c r="L28" s="20"/>
      <c r="M28" s="21"/>
      <c r="N28" s="18"/>
      <c r="O28" s="18"/>
      <c r="P28" s="14">
        <v>37</v>
      </c>
      <c r="Q28" s="14"/>
      <c r="R28" s="14">
        <v>1</v>
      </c>
    </row>
    <row r="29" spans="2:18" x14ac:dyDescent="0.3">
      <c r="B29" s="17">
        <f t="shared" si="0"/>
        <v>26</v>
      </c>
      <c r="C29" s="18"/>
      <c r="D29" s="7"/>
      <c r="E29" s="14"/>
      <c r="F29" s="19"/>
      <c r="G29" s="20"/>
      <c r="H29" s="20"/>
      <c r="I29" s="20"/>
      <c r="J29" s="20"/>
      <c r="K29" s="20"/>
      <c r="L29" s="20"/>
      <c r="M29" s="21"/>
      <c r="N29" s="18"/>
      <c r="O29" s="18"/>
      <c r="P29" s="14">
        <v>36</v>
      </c>
      <c r="Q29" s="14"/>
      <c r="R29" s="14">
        <v>1</v>
      </c>
    </row>
    <row r="30" spans="2:18" x14ac:dyDescent="0.3">
      <c r="B30" s="17">
        <f t="shared" si="0"/>
        <v>27</v>
      </c>
      <c r="C30" s="18"/>
      <c r="D30" s="7"/>
      <c r="E30" s="14"/>
      <c r="F30" s="19"/>
      <c r="G30" s="20"/>
      <c r="H30" s="20"/>
      <c r="I30" s="20"/>
      <c r="J30" s="20"/>
      <c r="K30" s="20"/>
      <c r="L30" s="20"/>
      <c r="M30" s="21"/>
      <c r="N30" s="18"/>
      <c r="O30" s="18"/>
      <c r="P30" s="14">
        <v>35</v>
      </c>
      <c r="Q30" s="14"/>
      <c r="R30" s="14">
        <v>1</v>
      </c>
    </row>
    <row r="31" spans="2:18" x14ac:dyDescent="0.3">
      <c r="B31" s="17">
        <f t="shared" si="0"/>
        <v>28</v>
      </c>
      <c r="C31" s="18"/>
      <c r="D31" s="7"/>
      <c r="E31" s="14"/>
      <c r="F31" s="19"/>
      <c r="G31" s="20"/>
      <c r="H31" s="20"/>
      <c r="I31" s="20"/>
      <c r="J31" s="20"/>
      <c r="K31" s="20"/>
      <c r="L31" s="20"/>
      <c r="M31" s="21"/>
      <c r="N31" s="18"/>
      <c r="O31" s="18"/>
      <c r="P31" s="14">
        <v>34</v>
      </c>
      <c r="Q31" s="14"/>
      <c r="R31" s="14">
        <v>1</v>
      </c>
    </row>
    <row r="32" spans="2:18" x14ac:dyDescent="0.3">
      <c r="B32" s="17">
        <f t="shared" si="0"/>
        <v>29</v>
      </c>
      <c r="C32" s="18"/>
      <c r="D32" s="7"/>
      <c r="E32" s="14"/>
      <c r="F32" s="19"/>
      <c r="G32" s="20"/>
      <c r="H32" s="20"/>
      <c r="I32" s="20"/>
      <c r="J32" s="20"/>
      <c r="K32" s="20"/>
      <c r="L32" s="20"/>
      <c r="M32" s="21"/>
      <c r="N32" s="18"/>
      <c r="O32" s="18"/>
      <c r="P32" s="14">
        <v>33</v>
      </c>
      <c r="Q32" s="14"/>
      <c r="R32" s="14">
        <v>1</v>
      </c>
    </row>
    <row r="33" spans="2:18" x14ac:dyDescent="0.3">
      <c r="B33" s="17">
        <f t="shared" si="0"/>
        <v>30</v>
      </c>
      <c r="C33" s="18"/>
      <c r="D33" s="7"/>
      <c r="E33" s="14"/>
      <c r="F33" s="19"/>
      <c r="G33" s="20"/>
      <c r="H33" s="20"/>
      <c r="I33" s="20"/>
      <c r="J33" s="20"/>
      <c r="K33" s="20"/>
      <c r="L33" s="20"/>
      <c r="M33" s="21"/>
      <c r="N33" s="18"/>
      <c r="O33" s="18"/>
      <c r="P33" s="14">
        <v>32</v>
      </c>
      <c r="Q33" s="14"/>
      <c r="R33" s="14">
        <v>1</v>
      </c>
    </row>
    <row r="34" spans="2:18" x14ac:dyDescent="0.3">
      <c r="B34" s="17">
        <f t="shared" si="0"/>
        <v>31</v>
      </c>
      <c r="C34" s="18"/>
      <c r="D34" s="7"/>
      <c r="E34" s="14"/>
      <c r="F34" s="19"/>
      <c r="G34" s="20"/>
      <c r="H34" s="20"/>
      <c r="I34" s="20"/>
      <c r="J34" s="20"/>
      <c r="K34" s="20"/>
      <c r="L34" s="20"/>
      <c r="M34" s="21"/>
      <c r="N34" s="18"/>
      <c r="O34" s="18"/>
      <c r="P34" s="14">
        <v>31</v>
      </c>
      <c r="Q34" s="14"/>
      <c r="R34" s="14">
        <v>1</v>
      </c>
    </row>
    <row r="35" spans="2:18" x14ac:dyDescent="0.3">
      <c r="B35" s="17">
        <f t="shared" si="0"/>
        <v>32</v>
      </c>
      <c r="C35" s="18"/>
      <c r="D35" s="7"/>
      <c r="E35" s="14"/>
      <c r="F35" s="19"/>
      <c r="G35" s="20"/>
      <c r="H35" s="20"/>
      <c r="I35" s="20"/>
      <c r="J35" s="20"/>
      <c r="K35" s="20"/>
      <c r="L35" s="20"/>
      <c r="M35" s="21"/>
      <c r="N35" s="18"/>
      <c r="O35" s="18"/>
      <c r="P35" s="14">
        <v>30</v>
      </c>
      <c r="Q35" s="14"/>
      <c r="R35" s="14">
        <v>1</v>
      </c>
    </row>
    <row r="36" spans="2:18" x14ac:dyDescent="0.3">
      <c r="B36" s="17">
        <f t="shared" si="0"/>
        <v>33</v>
      </c>
      <c r="C36" s="18"/>
      <c r="D36" s="7"/>
      <c r="E36" s="14"/>
      <c r="F36" s="19"/>
      <c r="G36" s="20"/>
      <c r="H36" s="20"/>
      <c r="I36" s="20"/>
      <c r="J36" s="20"/>
      <c r="K36" s="20"/>
      <c r="L36" s="20"/>
      <c r="M36" s="21"/>
      <c r="N36" s="18"/>
      <c r="O36" s="18"/>
      <c r="P36" s="14">
        <v>29</v>
      </c>
      <c r="Q36" s="14"/>
      <c r="R36" s="14">
        <v>1</v>
      </c>
    </row>
    <row r="37" spans="2:18" ht="15" thickBot="1" x14ac:dyDescent="0.35">
      <c r="B37" s="28">
        <f t="shared" si="0"/>
        <v>34</v>
      </c>
      <c r="C37" s="26"/>
      <c r="D37" s="28"/>
      <c r="E37" s="15"/>
      <c r="F37" s="24"/>
      <c r="G37" s="30"/>
      <c r="H37" s="30"/>
      <c r="I37" s="30"/>
      <c r="J37" s="30"/>
      <c r="K37" s="30"/>
      <c r="L37" s="30"/>
      <c r="M37" s="25"/>
      <c r="N37" s="26"/>
      <c r="O37" s="26"/>
      <c r="P37" s="15">
        <v>28</v>
      </c>
      <c r="Q37" s="15"/>
      <c r="R37" s="15">
        <v>1</v>
      </c>
    </row>
  </sheetData>
  <mergeCells count="1">
    <mergeCell ref="B2:Y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268A-9199-4ED7-B870-6DA9E9631ACD}">
  <dimension ref="B1:W28"/>
  <sheetViews>
    <sheetView zoomScale="145" zoomScaleNormal="145" workbookViewId="0">
      <selection activeCell="Y10" sqref="Y10"/>
    </sheetView>
  </sheetViews>
  <sheetFormatPr defaultRowHeight="14.4" x14ac:dyDescent="0.3"/>
  <cols>
    <col min="1" max="1" width="4.77734375" customWidth="1"/>
    <col min="2" max="2" width="5" bestFit="1" customWidth="1"/>
    <col min="3" max="3" width="20.33203125" bestFit="1" customWidth="1"/>
    <col min="4" max="4" width="7.33203125" bestFit="1" customWidth="1"/>
    <col min="5" max="5" width="14.44140625" bestFit="1" customWidth="1"/>
    <col min="6" max="11" width="8.21875" bestFit="1" customWidth="1"/>
    <col min="12" max="12" width="7.88671875" bestFit="1" customWidth="1"/>
    <col min="13" max="13" width="8.33203125" bestFit="1" customWidth="1"/>
    <col min="14" max="14" width="11.21875" bestFit="1" customWidth="1"/>
    <col min="15" max="15" width="11.88671875" bestFit="1" customWidth="1"/>
    <col min="16" max="16" width="17.77734375" bestFit="1" customWidth="1"/>
    <col min="17" max="18" width="7" bestFit="1" customWidth="1"/>
    <col min="19" max="19" width="6.77734375" bestFit="1" customWidth="1"/>
    <col min="20" max="20" width="10.88671875" bestFit="1" customWidth="1"/>
    <col min="21" max="21" width="6" bestFit="1" customWidth="1"/>
    <col min="22" max="22" width="10.77734375" bestFit="1" customWidth="1"/>
    <col min="23" max="23" width="12" bestFit="1" customWidth="1"/>
  </cols>
  <sheetData>
    <row r="1" spans="2:23" ht="15" thickBot="1" x14ac:dyDescent="0.35"/>
    <row r="2" spans="2:23" ht="24" thickBot="1" x14ac:dyDescent="0.35">
      <c r="B2" s="75" t="s">
        <v>27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</row>
    <row r="3" spans="2:23" ht="15" thickBot="1" x14ac:dyDescent="0.35">
      <c r="B3" s="34" t="s">
        <v>0</v>
      </c>
      <c r="C3" s="34" t="s">
        <v>1</v>
      </c>
      <c r="D3" s="34" t="s">
        <v>2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12</v>
      </c>
      <c r="M3" s="34" t="s">
        <v>13</v>
      </c>
      <c r="N3" s="34" t="s">
        <v>14</v>
      </c>
      <c r="O3" s="34" t="s">
        <v>15</v>
      </c>
      <c r="P3" s="34" t="s">
        <v>28</v>
      </c>
      <c r="Q3" s="1" t="s">
        <v>17</v>
      </c>
      <c r="R3" s="1" t="s">
        <v>18</v>
      </c>
      <c r="S3" s="1" t="s">
        <v>12</v>
      </c>
      <c r="T3" s="1" t="s">
        <v>19</v>
      </c>
      <c r="U3" s="1" t="s">
        <v>20</v>
      </c>
      <c r="V3" s="1" t="s">
        <v>21</v>
      </c>
      <c r="W3" s="1" t="s">
        <v>22</v>
      </c>
    </row>
    <row r="4" spans="2:23" x14ac:dyDescent="0.3">
      <c r="B4" s="17">
        <f>1</f>
        <v>1</v>
      </c>
      <c r="C4" s="18" t="s">
        <v>29</v>
      </c>
      <c r="D4" s="23">
        <f>_xlfn.XLOOKUP(C4,'[1]Pilots and FAI IDs'!A:A,'[1]Pilots and FAI IDs'!C:C)</f>
        <v>60451</v>
      </c>
      <c r="E4" s="23">
        <f>SUM(N4,O4,P4,T4,V4,W4)</f>
        <v>176</v>
      </c>
      <c r="F4" s="35">
        <v>57.43</v>
      </c>
      <c r="G4" s="36">
        <v>62.26</v>
      </c>
      <c r="H4" s="35">
        <v>57.92</v>
      </c>
      <c r="I4" s="35">
        <v>56.81</v>
      </c>
      <c r="J4" s="37">
        <v>57.41</v>
      </c>
      <c r="K4" s="35">
        <v>57.75</v>
      </c>
      <c r="L4" s="12">
        <f t="shared" ref="L4:L28" si="0">SUM(F4:K4) - LARGE(F4:K4,1)</f>
        <v>287.32000000000005</v>
      </c>
      <c r="M4" s="12">
        <f t="shared" ref="M4:M28" si="1">L4/5</f>
        <v>57.464000000000013</v>
      </c>
      <c r="N4" s="14">
        <v>100</v>
      </c>
      <c r="O4" s="14">
        <f t="shared" ref="O4:O28" si="2">IF(MIN(F4:K4)=MIN($F$4:$K$28),10,0)</f>
        <v>0</v>
      </c>
      <c r="P4" s="14">
        <v>1</v>
      </c>
      <c r="Q4" s="38">
        <v>62.73</v>
      </c>
      <c r="R4" s="39">
        <v>57.99</v>
      </c>
      <c r="S4" s="12">
        <f t="shared" ref="S4:S12" si="3">MIN(Q4:R4)</f>
        <v>57.99</v>
      </c>
      <c r="T4" s="40">
        <v>75</v>
      </c>
      <c r="U4" s="40" t="s">
        <v>24</v>
      </c>
      <c r="V4" s="40">
        <v>0</v>
      </c>
      <c r="W4" s="40">
        <v>0</v>
      </c>
    </row>
    <row r="5" spans="2:23" x14ac:dyDescent="0.3">
      <c r="B5" s="17">
        <f>B4+1</f>
        <v>2</v>
      </c>
      <c r="C5" s="18" t="s">
        <v>30</v>
      </c>
      <c r="D5" s="23">
        <f>_xlfn.XLOOKUP(C5,'[1]Pilots and FAI IDs'!A:A,'[1]Pilots and FAI IDs'!C:C)</f>
        <v>20078</v>
      </c>
      <c r="E5" s="23">
        <f t="shared" ref="E5:E28" si="4">SUM(N5,O5,P5,T5,V5,W5)</f>
        <v>191</v>
      </c>
      <c r="F5" s="35">
        <v>57.24</v>
      </c>
      <c r="G5" s="37">
        <v>57.86</v>
      </c>
      <c r="H5" s="35">
        <v>57.37</v>
      </c>
      <c r="I5" s="41">
        <v>55.78</v>
      </c>
      <c r="J5" s="36">
        <v>64.61</v>
      </c>
      <c r="K5" s="35">
        <v>59.54</v>
      </c>
      <c r="L5" s="18">
        <f t="shared" si="0"/>
        <v>287.79000000000002</v>
      </c>
      <c r="M5" s="18">
        <f t="shared" si="1"/>
        <v>57.558000000000007</v>
      </c>
      <c r="N5" s="14">
        <v>90</v>
      </c>
      <c r="O5" s="14">
        <f t="shared" si="2"/>
        <v>10</v>
      </c>
      <c r="P5" s="14">
        <v>1</v>
      </c>
      <c r="Q5" s="42">
        <v>55.6</v>
      </c>
      <c r="R5" s="43">
        <v>200</v>
      </c>
      <c r="S5" s="22">
        <f t="shared" si="3"/>
        <v>55.6</v>
      </c>
      <c r="T5" s="29">
        <v>0</v>
      </c>
      <c r="U5" s="44">
        <v>64.489999999999995</v>
      </c>
      <c r="V5" s="29">
        <v>80</v>
      </c>
      <c r="W5" s="29">
        <v>10</v>
      </c>
    </row>
    <row r="6" spans="2:23" x14ac:dyDescent="0.3">
      <c r="B6" s="17">
        <f t="shared" ref="B6:B27" si="5">B5+1</f>
        <v>3</v>
      </c>
      <c r="C6" s="18" t="s">
        <v>31</v>
      </c>
      <c r="D6" s="23">
        <f>_xlfn.XLOOKUP(C6,'[1]Pilots and FAI IDs'!A:A,'[1]Pilots and FAI IDs'!C:C)</f>
        <v>133047</v>
      </c>
      <c r="E6" s="23">
        <f t="shared" si="4"/>
        <v>151</v>
      </c>
      <c r="F6" s="36">
        <v>60.44</v>
      </c>
      <c r="G6" s="35">
        <v>59.25</v>
      </c>
      <c r="H6" s="35">
        <v>57.47</v>
      </c>
      <c r="I6" s="35">
        <v>57.29</v>
      </c>
      <c r="J6" s="35">
        <v>58.51</v>
      </c>
      <c r="K6" s="37">
        <v>200</v>
      </c>
      <c r="L6" s="18">
        <f t="shared" si="0"/>
        <v>292.95999999999998</v>
      </c>
      <c r="M6" s="18">
        <f t="shared" si="1"/>
        <v>58.591999999999999</v>
      </c>
      <c r="N6" s="14">
        <v>80</v>
      </c>
      <c r="O6" s="14">
        <f t="shared" si="2"/>
        <v>0</v>
      </c>
      <c r="P6" s="14">
        <v>1</v>
      </c>
      <c r="Q6" s="45">
        <v>58.13</v>
      </c>
      <c r="R6" s="46">
        <v>200</v>
      </c>
      <c r="S6" s="18">
        <f t="shared" si="3"/>
        <v>58.13</v>
      </c>
      <c r="T6" s="29">
        <v>70</v>
      </c>
      <c r="U6" s="29" t="s">
        <v>24</v>
      </c>
      <c r="V6" s="29">
        <v>0</v>
      </c>
      <c r="W6" s="29">
        <v>0</v>
      </c>
    </row>
    <row r="7" spans="2:23" x14ac:dyDescent="0.3">
      <c r="B7" s="17">
        <f t="shared" si="5"/>
        <v>4</v>
      </c>
      <c r="C7" s="18" t="s">
        <v>32</v>
      </c>
      <c r="D7" s="23">
        <f>_xlfn.XLOOKUP(C7,'[1]Pilots and FAI IDs'!A:A,'[1]Pilots and FAI IDs'!C:C)</f>
        <v>60286</v>
      </c>
      <c r="E7" s="23">
        <f t="shared" si="4"/>
        <v>141</v>
      </c>
      <c r="F7" s="35">
        <v>57.92</v>
      </c>
      <c r="G7" s="35">
        <v>58.58</v>
      </c>
      <c r="H7" s="35">
        <v>59.89</v>
      </c>
      <c r="I7" s="35">
        <v>59.05</v>
      </c>
      <c r="J7" s="36">
        <v>200</v>
      </c>
      <c r="K7" s="35">
        <v>59.98</v>
      </c>
      <c r="L7" s="18">
        <f t="shared" si="0"/>
        <v>295.42</v>
      </c>
      <c r="M7" s="18">
        <f t="shared" si="1"/>
        <v>59.084000000000003</v>
      </c>
      <c r="N7" s="14">
        <v>75</v>
      </c>
      <c r="O7" s="14">
        <f t="shared" si="2"/>
        <v>0</v>
      </c>
      <c r="P7" s="14">
        <v>1</v>
      </c>
      <c r="Q7" s="47">
        <v>63.16</v>
      </c>
      <c r="R7" s="46">
        <v>59.45</v>
      </c>
      <c r="S7" s="18">
        <f t="shared" si="3"/>
        <v>59.45</v>
      </c>
      <c r="T7" s="29">
        <v>65</v>
      </c>
      <c r="U7" s="29" t="s">
        <v>24</v>
      </c>
      <c r="V7" s="29">
        <v>0</v>
      </c>
      <c r="W7" s="29">
        <v>0</v>
      </c>
    </row>
    <row r="8" spans="2:23" x14ac:dyDescent="0.3">
      <c r="B8" s="17">
        <f t="shared" si="5"/>
        <v>5</v>
      </c>
      <c r="C8" s="18" t="s">
        <v>33</v>
      </c>
      <c r="D8" s="23">
        <f>_xlfn.XLOOKUP(C8,'[1]Pilots and FAI IDs'!A:A,'[1]Pilots and FAI IDs'!C:C)</f>
        <v>107463</v>
      </c>
      <c r="E8" s="23">
        <f t="shared" si="4"/>
        <v>161</v>
      </c>
      <c r="F8" s="48">
        <v>64.94</v>
      </c>
      <c r="G8" s="35">
        <v>200</v>
      </c>
      <c r="H8" s="35">
        <v>62.62</v>
      </c>
      <c r="I8" s="35">
        <v>59.14</v>
      </c>
      <c r="J8" s="35">
        <v>57.75</v>
      </c>
      <c r="K8" s="35">
        <v>59.81</v>
      </c>
      <c r="L8" s="18">
        <f t="shared" si="0"/>
        <v>304.26</v>
      </c>
      <c r="M8" s="18">
        <f t="shared" si="1"/>
        <v>60.851999999999997</v>
      </c>
      <c r="N8" s="14">
        <v>70</v>
      </c>
      <c r="O8" s="14">
        <f t="shared" si="2"/>
        <v>0</v>
      </c>
      <c r="P8" s="14">
        <v>1</v>
      </c>
      <c r="Q8" s="45">
        <v>56.87</v>
      </c>
      <c r="R8" s="46">
        <v>200</v>
      </c>
      <c r="S8" s="22">
        <f t="shared" si="3"/>
        <v>56.87</v>
      </c>
      <c r="T8" s="29">
        <v>0</v>
      </c>
      <c r="U8" s="49">
        <v>59.2</v>
      </c>
      <c r="V8" s="29">
        <v>90</v>
      </c>
      <c r="W8" s="29">
        <v>0</v>
      </c>
    </row>
    <row r="9" spans="2:23" x14ac:dyDescent="0.3">
      <c r="B9" s="17">
        <f t="shared" si="5"/>
        <v>6</v>
      </c>
      <c r="C9" s="18" t="s">
        <v>34</v>
      </c>
      <c r="D9" s="23">
        <f>_xlfn.XLOOKUP(C9,'[1]Pilots and FAI IDs'!A:A,'[1]Pilots and FAI IDs'!C:C)</f>
        <v>21412</v>
      </c>
      <c r="E9" s="23">
        <f t="shared" si="4"/>
        <v>166</v>
      </c>
      <c r="F9" s="35">
        <v>59.59</v>
      </c>
      <c r="G9" s="48">
        <v>65.58</v>
      </c>
      <c r="H9" s="35">
        <v>58.38</v>
      </c>
      <c r="I9" s="36">
        <v>67.02</v>
      </c>
      <c r="J9" s="35">
        <v>60.54</v>
      </c>
      <c r="K9" s="35">
        <v>60.8</v>
      </c>
      <c r="L9" s="18">
        <f t="shared" si="0"/>
        <v>304.89000000000004</v>
      </c>
      <c r="M9" s="18">
        <f t="shared" si="1"/>
        <v>60.978000000000009</v>
      </c>
      <c r="N9" s="14">
        <v>65</v>
      </c>
      <c r="O9" s="14">
        <f t="shared" si="2"/>
        <v>0</v>
      </c>
      <c r="P9" s="14">
        <v>1</v>
      </c>
      <c r="Q9" s="47">
        <v>61.75</v>
      </c>
      <c r="R9" s="46">
        <v>57.71</v>
      </c>
      <c r="S9" s="22">
        <f t="shared" si="3"/>
        <v>57.71</v>
      </c>
      <c r="T9" s="29">
        <v>0</v>
      </c>
      <c r="U9" s="29">
        <v>57.69</v>
      </c>
      <c r="V9" s="29">
        <v>100</v>
      </c>
      <c r="W9" s="29">
        <v>0</v>
      </c>
    </row>
    <row r="10" spans="2:23" x14ac:dyDescent="0.3">
      <c r="B10" s="17">
        <f t="shared" si="5"/>
        <v>7</v>
      </c>
      <c r="C10" s="18" t="s">
        <v>35</v>
      </c>
      <c r="D10" s="23">
        <f>_xlfn.XLOOKUP(C10,'[1]Pilots and FAI IDs'!A:A,'[1]Pilots and FAI IDs'!C:C)</f>
        <v>70186</v>
      </c>
      <c r="E10" s="23">
        <f t="shared" si="4"/>
        <v>125</v>
      </c>
      <c r="F10" s="35">
        <v>200</v>
      </c>
      <c r="G10" s="35">
        <v>61.87</v>
      </c>
      <c r="H10" s="35">
        <v>61.02</v>
      </c>
      <c r="I10" s="37">
        <v>61.72</v>
      </c>
      <c r="J10" s="35">
        <v>67.72</v>
      </c>
      <c r="K10" s="35">
        <v>62.41</v>
      </c>
      <c r="L10" s="18">
        <f t="shared" si="0"/>
        <v>314.74</v>
      </c>
      <c r="M10" s="18">
        <f t="shared" si="1"/>
        <v>62.948</v>
      </c>
      <c r="N10" s="14">
        <v>62</v>
      </c>
      <c r="O10" s="14">
        <f t="shared" si="2"/>
        <v>0</v>
      </c>
      <c r="P10" s="14">
        <v>1</v>
      </c>
      <c r="Q10" s="45">
        <v>60.31</v>
      </c>
      <c r="R10" s="46">
        <v>60.37</v>
      </c>
      <c r="S10" s="18">
        <f t="shared" si="3"/>
        <v>60.31</v>
      </c>
      <c r="T10" s="29">
        <v>62</v>
      </c>
      <c r="U10" s="29" t="s">
        <v>24</v>
      </c>
      <c r="V10" s="29">
        <v>0</v>
      </c>
      <c r="W10" s="29">
        <v>0</v>
      </c>
    </row>
    <row r="11" spans="2:23" x14ac:dyDescent="0.3">
      <c r="B11" s="17">
        <f t="shared" si="5"/>
        <v>8</v>
      </c>
      <c r="C11" s="18" t="s">
        <v>36</v>
      </c>
      <c r="D11" s="23">
        <f>_xlfn.XLOOKUP(C11,'[1]Pilots and FAI IDs'!A:A,'[1]Pilots and FAI IDs'!C:C)</f>
        <v>20241</v>
      </c>
      <c r="E11" s="23">
        <f t="shared" si="4"/>
        <v>119</v>
      </c>
      <c r="F11" s="37">
        <v>72.12</v>
      </c>
      <c r="G11" s="35">
        <v>64.209999999999994</v>
      </c>
      <c r="H11" s="35">
        <v>65.02</v>
      </c>
      <c r="I11" s="35">
        <v>64.91</v>
      </c>
      <c r="J11" s="35">
        <v>62.54</v>
      </c>
      <c r="K11" s="35">
        <v>59.43</v>
      </c>
      <c r="L11" s="18">
        <f t="shared" si="0"/>
        <v>316.11</v>
      </c>
      <c r="M11" s="18">
        <f t="shared" si="1"/>
        <v>63.222000000000001</v>
      </c>
      <c r="N11" s="14">
        <v>59</v>
      </c>
      <c r="O11" s="14">
        <f t="shared" si="2"/>
        <v>0</v>
      </c>
      <c r="P11" s="14">
        <v>1</v>
      </c>
      <c r="Q11" s="47">
        <v>200</v>
      </c>
      <c r="R11" s="50">
        <v>64.349999999999994</v>
      </c>
      <c r="S11" s="18">
        <f t="shared" si="3"/>
        <v>64.349999999999994</v>
      </c>
      <c r="T11" s="29">
        <v>59</v>
      </c>
      <c r="U11" s="29" t="s">
        <v>24</v>
      </c>
      <c r="V11" s="29">
        <v>0</v>
      </c>
      <c r="W11" s="29">
        <v>0</v>
      </c>
    </row>
    <row r="12" spans="2:23" ht="15" thickBot="1" x14ac:dyDescent="0.35">
      <c r="B12" s="17">
        <f t="shared" si="5"/>
        <v>9</v>
      </c>
      <c r="C12" s="18" t="s">
        <v>37</v>
      </c>
      <c r="D12" s="23">
        <f>_xlfn.XLOOKUP(C12,'[1]Pilots and FAI IDs'!A:A,'[1]Pilots and FAI IDs'!C:C)</f>
        <v>16959</v>
      </c>
      <c r="E12" s="23">
        <f t="shared" si="4"/>
        <v>113</v>
      </c>
      <c r="F12" s="35">
        <v>60.27</v>
      </c>
      <c r="G12" s="37">
        <v>60</v>
      </c>
      <c r="H12" s="36">
        <v>71.97</v>
      </c>
      <c r="I12" s="35">
        <v>200</v>
      </c>
      <c r="J12" s="35">
        <v>63.29</v>
      </c>
      <c r="K12" s="35">
        <v>61.71</v>
      </c>
      <c r="L12" s="18">
        <f t="shared" si="0"/>
        <v>317.24</v>
      </c>
      <c r="M12" s="18">
        <f t="shared" si="1"/>
        <v>63.448</v>
      </c>
      <c r="N12" s="14">
        <v>56</v>
      </c>
      <c r="O12" s="14">
        <f t="shared" si="2"/>
        <v>0</v>
      </c>
      <c r="P12" s="14">
        <v>1</v>
      </c>
      <c r="Q12" s="51">
        <v>200</v>
      </c>
      <c r="R12" s="52">
        <v>200</v>
      </c>
      <c r="S12" s="26">
        <f t="shared" si="3"/>
        <v>200</v>
      </c>
      <c r="T12" s="53">
        <v>56</v>
      </c>
      <c r="U12" s="53" t="s">
        <v>24</v>
      </c>
      <c r="V12" s="53">
        <v>0</v>
      </c>
      <c r="W12" s="53">
        <v>0</v>
      </c>
    </row>
    <row r="13" spans="2:23" x14ac:dyDescent="0.3">
      <c r="B13" s="17">
        <f t="shared" si="5"/>
        <v>10</v>
      </c>
      <c r="C13" s="18" t="s">
        <v>38</v>
      </c>
      <c r="D13" s="23">
        <f>_xlfn.XLOOKUP(C13,'[1]Pilots and FAI IDs'!A:A,'[1]Pilots and FAI IDs'!C:C)</f>
        <v>116350</v>
      </c>
      <c r="E13" s="23">
        <f t="shared" si="4"/>
        <v>55</v>
      </c>
      <c r="F13" s="35">
        <v>66.17</v>
      </c>
      <c r="G13" s="35">
        <v>64.989999999999995</v>
      </c>
      <c r="H13" s="35">
        <v>65.400000000000006</v>
      </c>
      <c r="I13" s="37">
        <v>65.58</v>
      </c>
      <c r="J13" s="35">
        <v>200</v>
      </c>
      <c r="K13" s="35">
        <v>67.55</v>
      </c>
      <c r="L13" s="18">
        <f t="shared" si="0"/>
        <v>329.68999999999994</v>
      </c>
      <c r="M13" s="18">
        <f t="shared" si="1"/>
        <v>65.937999999999988</v>
      </c>
      <c r="N13" s="14">
        <v>54</v>
      </c>
      <c r="O13" s="14">
        <f t="shared" si="2"/>
        <v>0</v>
      </c>
      <c r="P13" s="14">
        <v>1</v>
      </c>
    </row>
    <row r="14" spans="2:23" x14ac:dyDescent="0.3">
      <c r="B14" s="17">
        <f t="shared" si="5"/>
        <v>11</v>
      </c>
      <c r="C14" s="18" t="s">
        <v>26</v>
      </c>
      <c r="D14" s="23">
        <f>_xlfn.XLOOKUP(C14,'[1]Pilots and FAI IDs'!A:A,'[1]Pilots and FAI IDs'!C:C)</f>
        <v>24789</v>
      </c>
      <c r="E14" s="23">
        <f t="shared" si="4"/>
        <v>53</v>
      </c>
      <c r="F14" s="35">
        <v>62.69</v>
      </c>
      <c r="G14" s="36">
        <v>70.260000000000005</v>
      </c>
      <c r="H14" s="35">
        <v>64.16</v>
      </c>
      <c r="I14" s="48">
        <v>74.010000000000005</v>
      </c>
      <c r="J14" s="35">
        <v>68.95</v>
      </c>
      <c r="K14" s="35">
        <v>70.569999999999993</v>
      </c>
      <c r="L14" s="18">
        <f t="shared" si="0"/>
        <v>336.63</v>
      </c>
      <c r="M14" s="18">
        <f t="shared" si="1"/>
        <v>67.325999999999993</v>
      </c>
      <c r="N14" s="14">
        <v>52</v>
      </c>
      <c r="O14" s="14">
        <f t="shared" si="2"/>
        <v>0</v>
      </c>
      <c r="P14" s="14">
        <v>1</v>
      </c>
    </row>
    <row r="15" spans="2:23" x14ac:dyDescent="0.3">
      <c r="B15" s="17">
        <f t="shared" si="5"/>
        <v>12</v>
      </c>
      <c r="C15" s="18" t="s">
        <v>39</v>
      </c>
      <c r="D15" s="23">
        <f>_xlfn.XLOOKUP(C15,'[1]Pilots and FAI IDs'!A:A,'[1]Pilots and FAI IDs'!C:C)</f>
        <v>17482</v>
      </c>
      <c r="E15" s="23">
        <f t="shared" si="4"/>
        <v>51</v>
      </c>
      <c r="F15" s="37">
        <v>63.94</v>
      </c>
      <c r="G15" s="35">
        <v>66.81</v>
      </c>
      <c r="H15" s="36">
        <v>80.53</v>
      </c>
      <c r="I15" s="35">
        <v>67.7</v>
      </c>
      <c r="J15" s="35">
        <v>200</v>
      </c>
      <c r="K15" s="35">
        <v>63.48</v>
      </c>
      <c r="L15" s="18">
        <f t="shared" si="0"/>
        <v>342.46000000000004</v>
      </c>
      <c r="M15" s="18">
        <f t="shared" si="1"/>
        <v>68.492000000000004</v>
      </c>
      <c r="N15" s="14">
        <v>50</v>
      </c>
      <c r="O15" s="14">
        <f t="shared" si="2"/>
        <v>0</v>
      </c>
      <c r="P15" s="14">
        <v>1</v>
      </c>
    </row>
    <row r="16" spans="2:23" x14ac:dyDescent="0.3">
      <c r="B16" s="17">
        <f t="shared" si="5"/>
        <v>13</v>
      </c>
      <c r="C16" s="18" t="s">
        <v>40</v>
      </c>
      <c r="D16" s="23">
        <f>_xlfn.XLOOKUP(C16,'[1]Pilots and FAI IDs'!A:A,'[1]Pilots and FAI IDs'!C:C)</f>
        <v>140892</v>
      </c>
      <c r="E16" s="23">
        <f t="shared" si="4"/>
        <v>50</v>
      </c>
      <c r="F16" s="35">
        <v>70.67</v>
      </c>
      <c r="G16" s="35">
        <v>66.680000000000007</v>
      </c>
      <c r="H16" s="35">
        <v>67.83</v>
      </c>
      <c r="I16" s="35">
        <v>72.900000000000006</v>
      </c>
      <c r="J16" s="37">
        <v>200</v>
      </c>
      <c r="K16" s="35">
        <v>66.67</v>
      </c>
      <c r="L16" s="18">
        <f t="shared" si="0"/>
        <v>344.75</v>
      </c>
      <c r="M16" s="18">
        <f t="shared" si="1"/>
        <v>68.95</v>
      </c>
      <c r="N16" s="14">
        <v>49</v>
      </c>
      <c r="O16" s="14">
        <f t="shared" si="2"/>
        <v>0</v>
      </c>
      <c r="P16" s="14">
        <v>1</v>
      </c>
    </row>
    <row r="17" spans="2:16" x14ac:dyDescent="0.3">
      <c r="B17" s="17">
        <f t="shared" si="5"/>
        <v>14</v>
      </c>
      <c r="C17" s="18" t="s">
        <v>41</v>
      </c>
      <c r="D17" s="23">
        <f>_xlfn.XLOOKUP(C17,'[1]Pilots and FAI IDs'!A:A,'[1]Pilots and FAI IDs'!C:C)</f>
        <v>54637</v>
      </c>
      <c r="E17" s="23">
        <f t="shared" si="4"/>
        <v>49</v>
      </c>
      <c r="F17" s="35">
        <v>200</v>
      </c>
      <c r="G17" s="35">
        <v>59.92</v>
      </c>
      <c r="H17" s="35">
        <v>59.49</v>
      </c>
      <c r="I17" s="37">
        <v>59.69</v>
      </c>
      <c r="J17" s="35">
        <v>200</v>
      </c>
      <c r="K17" s="35">
        <v>60.47</v>
      </c>
      <c r="L17" s="18">
        <f t="shared" si="0"/>
        <v>439.57000000000005</v>
      </c>
      <c r="M17" s="18">
        <f t="shared" si="1"/>
        <v>87.914000000000016</v>
      </c>
      <c r="N17" s="14">
        <v>48</v>
      </c>
      <c r="O17" s="14">
        <f t="shared" si="2"/>
        <v>0</v>
      </c>
      <c r="P17" s="14">
        <v>1</v>
      </c>
    </row>
    <row r="18" spans="2:16" x14ac:dyDescent="0.3">
      <c r="B18" s="17">
        <f t="shared" si="5"/>
        <v>15</v>
      </c>
      <c r="C18" s="18" t="s">
        <v>23</v>
      </c>
      <c r="D18" s="23">
        <f>_xlfn.XLOOKUP(C18,'[1]Pilots and FAI IDs'!A:A,'[1]Pilots and FAI IDs'!C:C)</f>
        <v>30319</v>
      </c>
      <c r="E18" s="23">
        <f t="shared" si="4"/>
        <v>48</v>
      </c>
      <c r="F18" s="35">
        <v>60.56</v>
      </c>
      <c r="G18" s="35">
        <v>200</v>
      </c>
      <c r="H18" s="35">
        <v>61.64</v>
      </c>
      <c r="I18" s="35">
        <v>58.61</v>
      </c>
      <c r="J18" s="37">
        <v>61.36</v>
      </c>
      <c r="K18" s="35">
        <v>200</v>
      </c>
      <c r="L18" s="18">
        <f t="shared" si="0"/>
        <v>442.17000000000007</v>
      </c>
      <c r="M18" s="18">
        <f t="shared" si="1"/>
        <v>88.434000000000012</v>
      </c>
      <c r="N18" s="14">
        <v>47</v>
      </c>
      <c r="O18" s="14">
        <f t="shared" si="2"/>
        <v>0</v>
      </c>
      <c r="P18" s="14">
        <v>1</v>
      </c>
    </row>
    <row r="19" spans="2:16" x14ac:dyDescent="0.3">
      <c r="B19" s="17">
        <f t="shared" si="5"/>
        <v>16</v>
      </c>
      <c r="C19" s="18" t="s">
        <v>25</v>
      </c>
      <c r="D19" s="23">
        <f>_xlfn.XLOOKUP(C19,'[1]Pilots and FAI IDs'!A:A,'[1]Pilots and FAI IDs'!C:C)</f>
        <v>70193</v>
      </c>
      <c r="E19" s="23">
        <f t="shared" si="4"/>
        <v>47</v>
      </c>
      <c r="F19" s="35">
        <v>61.49</v>
      </c>
      <c r="G19" s="35">
        <v>64.290000000000006</v>
      </c>
      <c r="H19" s="35">
        <v>61.73</v>
      </c>
      <c r="I19" s="36">
        <v>200</v>
      </c>
      <c r="J19" s="48">
        <v>200</v>
      </c>
      <c r="K19" s="36">
        <v>72.94</v>
      </c>
      <c r="L19" s="18">
        <f t="shared" si="0"/>
        <v>460.45000000000005</v>
      </c>
      <c r="M19" s="18">
        <f t="shared" si="1"/>
        <v>92.09</v>
      </c>
      <c r="N19" s="14">
        <v>46</v>
      </c>
      <c r="O19" s="14">
        <f t="shared" si="2"/>
        <v>0</v>
      </c>
      <c r="P19" s="14">
        <v>1</v>
      </c>
    </row>
    <row r="20" spans="2:16" x14ac:dyDescent="0.3">
      <c r="B20" s="17">
        <f t="shared" si="5"/>
        <v>17</v>
      </c>
      <c r="C20" s="18" t="s">
        <v>42</v>
      </c>
      <c r="D20" s="23">
        <f>_xlfn.XLOOKUP(C20,'[1]Pilots and FAI IDs'!A:A,'[1]Pilots and FAI IDs'!C:C)</f>
        <v>139687</v>
      </c>
      <c r="E20" s="23">
        <f t="shared" si="4"/>
        <v>46</v>
      </c>
      <c r="F20" s="36">
        <v>72.349999999999994</v>
      </c>
      <c r="G20" s="37">
        <v>200</v>
      </c>
      <c r="H20" s="35">
        <v>66.739999999999995</v>
      </c>
      <c r="I20" s="36">
        <v>73.72</v>
      </c>
      <c r="J20" s="35">
        <v>70.44</v>
      </c>
      <c r="K20" s="35">
        <v>200</v>
      </c>
      <c r="L20" s="18">
        <f t="shared" si="0"/>
        <v>483.25</v>
      </c>
      <c r="M20" s="18">
        <f t="shared" si="1"/>
        <v>96.65</v>
      </c>
      <c r="N20" s="14">
        <v>45</v>
      </c>
      <c r="O20" s="14">
        <f t="shared" si="2"/>
        <v>0</v>
      </c>
      <c r="P20" s="14">
        <v>1</v>
      </c>
    </row>
    <row r="21" spans="2:16" x14ac:dyDescent="0.3">
      <c r="B21" s="17">
        <f t="shared" si="5"/>
        <v>18</v>
      </c>
      <c r="C21" s="18" t="s">
        <v>43</v>
      </c>
      <c r="D21" s="23">
        <f>_xlfn.XLOOKUP(C21,'[1]Pilots and FAI IDs'!A:A,'[1]Pilots and FAI IDs'!C:C)</f>
        <v>60119</v>
      </c>
      <c r="E21" s="23">
        <f t="shared" si="4"/>
        <v>45</v>
      </c>
      <c r="F21" s="35">
        <v>64.69</v>
      </c>
      <c r="G21" s="37">
        <v>200</v>
      </c>
      <c r="H21" s="35">
        <v>61.03</v>
      </c>
      <c r="I21" s="35">
        <v>200</v>
      </c>
      <c r="J21" s="35">
        <v>63.79</v>
      </c>
      <c r="K21" s="36">
        <v>200</v>
      </c>
      <c r="L21" s="18">
        <f t="shared" si="0"/>
        <v>589.51</v>
      </c>
      <c r="M21" s="18">
        <f t="shared" si="1"/>
        <v>117.902</v>
      </c>
      <c r="N21" s="14">
        <v>44</v>
      </c>
      <c r="O21" s="14">
        <f t="shared" si="2"/>
        <v>0</v>
      </c>
      <c r="P21" s="14">
        <v>1</v>
      </c>
    </row>
    <row r="22" spans="2:16" x14ac:dyDescent="0.3">
      <c r="B22" s="17">
        <f t="shared" si="5"/>
        <v>19</v>
      </c>
      <c r="C22" s="18" t="s">
        <v>44</v>
      </c>
      <c r="D22" s="23">
        <f>_xlfn.XLOOKUP(C22,'[1]Pilots and FAI IDs'!A:A,'[1]Pilots and FAI IDs'!C:C)</f>
        <v>66411</v>
      </c>
      <c r="E22" s="23">
        <f t="shared" si="4"/>
        <v>44</v>
      </c>
      <c r="F22" s="37">
        <v>200</v>
      </c>
      <c r="G22" s="35">
        <v>200</v>
      </c>
      <c r="H22" s="35">
        <v>58.27</v>
      </c>
      <c r="I22" s="35">
        <v>200</v>
      </c>
      <c r="J22" s="35">
        <v>67.91</v>
      </c>
      <c r="K22" s="35">
        <v>65.69</v>
      </c>
      <c r="L22" s="18">
        <f t="shared" si="0"/>
        <v>591.86999999999989</v>
      </c>
      <c r="M22" s="18">
        <f t="shared" si="1"/>
        <v>118.37399999999998</v>
      </c>
      <c r="N22" s="14">
        <v>43</v>
      </c>
      <c r="O22" s="14">
        <f t="shared" si="2"/>
        <v>0</v>
      </c>
      <c r="P22" s="14">
        <v>1</v>
      </c>
    </row>
    <row r="23" spans="2:16" x14ac:dyDescent="0.3">
      <c r="B23" s="17">
        <f t="shared" si="5"/>
        <v>20</v>
      </c>
      <c r="C23" s="18" t="s">
        <v>45</v>
      </c>
      <c r="D23" s="23">
        <f>_xlfn.XLOOKUP(C23,'[1]Pilots and FAI IDs'!A:A,'[1]Pilots and FAI IDs'!C:C)</f>
        <v>29710</v>
      </c>
      <c r="E23" s="23">
        <f t="shared" si="4"/>
        <v>43</v>
      </c>
      <c r="F23" s="48">
        <v>200</v>
      </c>
      <c r="G23" s="35">
        <v>200</v>
      </c>
      <c r="H23" s="35">
        <v>66.75</v>
      </c>
      <c r="I23" s="35">
        <v>200</v>
      </c>
      <c r="J23" s="35">
        <v>75.84</v>
      </c>
      <c r="K23" s="35">
        <v>67.87</v>
      </c>
      <c r="L23" s="18">
        <f t="shared" si="0"/>
        <v>610.46</v>
      </c>
      <c r="M23" s="18">
        <f t="shared" si="1"/>
        <v>122.09200000000001</v>
      </c>
      <c r="N23" s="14">
        <v>42</v>
      </c>
      <c r="O23" s="14">
        <f t="shared" si="2"/>
        <v>0</v>
      </c>
      <c r="P23" s="14">
        <v>1</v>
      </c>
    </row>
    <row r="24" spans="2:16" x14ac:dyDescent="0.3">
      <c r="B24" s="17">
        <f t="shared" si="5"/>
        <v>21</v>
      </c>
      <c r="C24" s="18" t="s">
        <v>46</v>
      </c>
      <c r="D24" s="23">
        <f>_xlfn.XLOOKUP(C24,'[1]Pilots and FAI IDs'!A:A,'[1]Pilots and FAI IDs'!C:C)</f>
        <v>60515</v>
      </c>
      <c r="E24" s="23">
        <f t="shared" si="4"/>
        <v>42</v>
      </c>
      <c r="F24" s="37">
        <v>200</v>
      </c>
      <c r="G24" s="35">
        <v>200</v>
      </c>
      <c r="H24" s="35">
        <v>200</v>
      </c>
      <c r="I24" s="35">
        <v>59.19</v>
      </c>
      <c r="J24" s="35">
        <v>65.22</v>
      </c>
      <c r="K24" s="35">
        <v>200</v>
      </c>
      <c r="L24" s="18">
        <f t="shared" si="0"/>
        <v>724.41000000000008</v>
      </c>
      <c r="M24" s="18">
        <f t="shared" si="1"/>
        <v>144.88200000000001</v>
      </c>
      <c r="N24" s="14">
        <v>41</v>
      </c>
      <c r="O24" s="14">
        <f t="shared" si="2"/>
        <v>0</v>
      </c>
      <c r="P24" s="14">
        <v>1</v>
      </c>
    </row>
    <row r="25" spans="2:16" x14ac:dyDescent="0.3">
      <c r="B25" s="17">
        <f t="shared" si="5"/>
        <v>22</v>
      </c>
      <c r="C25" s="18" t="s">
        <v>47</v>
      </c>
      <c r="D25" s="23">
        <f>_xlfn.XLOOKUP(C25,'[1]Pilots and FAI IDs'!A:A,'[1]Pilots and FAI IDs'!C:C)</f>
        <v>60439</v>
      </c>
      <c r="E25" s="23">
        <f t="shared" si="4"/>
        <v>41</v>
      </c>
      <c r="F25" s="37">
        <v>200</v>
      </c>
      <c r="G25" s="35">
        <v>200</v>
      </c>
      <c r="H25" s="36">
        <v>67.28</v>
      </c>
      <c r="I25" s="35">
        <v>59.79</v>
      </c>
      <c r="J25" s="35">
        <v>200</v>
      </c>
      <c r="K25" s="36">
        <v>200</v>
      </c>
      <c r="L25" s="18">
        <f t="shared" si="0"/>
        <v>727.06999999999994</v>
      </c>
      <c r="M25" s="18">
        <f t="shared" si="1"/>
        <v>145.41399999999999</v>
      </c>
      <c r="N25" s="14">
        <v>40</v>
      </c>
      <c r="O25" s="14">
        <f t="shared" si="2"/>
        <v>0</v>
      </c>
      <c r="P25" s="14">
        <v>1</v>
      </c>
    </row>
    <row r="26" spans="2:16" x14ac:dyDescent="0.3">
      <c r="B26" s="17">
        <f t="shared" si="5"/>
        <v>23</v>
      </c>
      <c r="C26" s="18" t="s">
        <v>48</v>
      </c>
      <c r="D26" s="23">
        <f>_xlfn.XLOOKUP(C26,'[1]Pilots and FAI IDs'!A:A,'[1]Pilots and FAI IDs'!C:C)</f>
        <v>17455</v>
      </c>
      <c r="E26" s="23">
        <f t="shared" si="4"/>
        <v>40</v>
      </c>
      <c r="F26" s="37">
        <v>200</v>
      </c>
      <c r="G26" s="35">
        <v>67.67</v>
      </c>
      <c r="H26" s="35">
        <v>200</v>
      </c>
      <c r="I26" s="35">
        <v>200</v>
      </c>
      <c r="J26" s="35">
        <v>200</v>
      </c>
      <c r="K26" s="35">
        <v>200</v>
      </c>
      <c r="L26" s="18">
        <f t="shared" si="0"/>
        <v>867.67000000000007</v>
      </c>
      <c r="M26" s="18">
        <f t="shared" si="1"/>
        <v>173.53400000000002</v>
      </c>
      <c r="N26" s="14">
        <v>39</v>
      </c>
      <c r="O26" s="14">
        <f t="shared" si="2"/>
        <v>0</v>
      </c>
      <c r="P26" s="14">
        <v>1</v>
      </c>
    </row>
    <row r="27" spans="2:16" x14ac:dyDescent="0.3">
      <c r="B27" s="17">
        <f t="shared" si="5"/>
        <v>24</v>
      </c>
      <c r="C27" s="18" t="s">
        <v>49</v>
      </c>
      <c r="D27" s="23">
        <f>_xlfn.XLOOKUP(C27,'[1]Pilots and FAI IDs'!A:A,'[1]Pilots and FAI IDs'!C:C)</f>
        <v>60388</v>
      </c>
      <c r="E27" s="23">
        <f t="shared" si="4"/>
        <v>39</v>
      </c>
      <c r="F27" s="48">
        <v>200</v>
      </c>
      <c r="G27" s="35">
        <v>200</v>
      </c>
      <c r="H27" s="35">
        <v>200</v>
      </c>
      <c r="I27" s="35">
        <v>70.83</v>
      </c>
      <c r="J27" s="35">
        <v>200</v>
      </c>
      <c r="K27" s="35">
        <v>200</v>
      </c>
      <c r="L27" s="18">
        <f t="shared" si="0"/>
        <v>870.82999999999993</v>
      </c>
      <c r="M27" s="18">
        <f t="shared" si="1"/>
        <v>174.166</v>
      </c>
      <c r="N27" s="14">
        <v>38</v>
      </c>
      <c r="O27" s="14">
        <f t="shared" si="2"/>
        <v>0</v>
      </c>
      <c r="P27" s="14">
        <v>1</v>
      </c>
    </row>
    <row r="28" spans="2:16" ht="15" thickBot="1" x14ac:dyDescent="0.35">
      <c r="B28" s="28">
        <f>B27+1</f>
        <v>25</v>
      </c>
      <c r="C28" s="26" t="s">
        <v>50</v>
      </c>
      <c r="D28" s="27">
        <f>_xlfn.XLOOKUP(C28,'[1]Pilots and FAI IDs'!A:A,'[1]Pilots and FAI IDs'!C:C)</f>
        <v>31133</v>
      </c>
      <c r="E28" s="27">
        <f t="shared" si="4"/>
        <v>38</v>
      </c>
      <c r="F28" s="54">
        <v>200</v>
      </c>
      <c r="G28" s="55">
        <v>200</v>
      </c>
      <c r="H28" s="55">
        <v>200</v>
      </c>
      <c r="I28" s="55">
        <v>200</v>
      </c>
      <c r="J28" s="55">
        <v>200</v>
      </c>
      <c r="K28" s="55">
        <v>200</v>
      </c>
      <c r="L28" s="26">
        <f t="shared" si="0"/>
        <v>1000</v>
      </c>
      <c r="M28" s="26">
        <f t="shared" si="1"/>
        <v>200</v>
      </c>
      <c r="N28" s="15">
        <v>37</v>
      </c>
      <c r="O28" s="15">
        <f t="shared" si="2"/>
        <v>0</v>
      </c>
      <c r="P28" s="15">
        <v>1</v>
      </c>
    </row>
  </sheetData>
  <mergeCells count="1">
    <mergeCell ref="B2:W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8CBE-515C-453F-857F-FD19EBC17866}">
  <dimension ref="A1:F102"/>
  <sheetViews>
    <sheetView zoomScale="130" zoomScaleNormal="130" workbookViewId="0">
      <selection activeCell="B36" sqref="B3:B36"/>
    </sheetView>
  </sheetViews>
  <sheetFormatPr defaultRowHeight="14.4" x14ac:dyDescent="0.3"/>
  <cols>
    <col min="1" max="1" width="11.77734375" bestFit="1" customWidth="1"/>
    <col min="2" max="2" width="11" bestFit="1" customWidth="1"/>
    <col min="3" max="3" width="17.6640625" bestFit="1" customWidth="1"/>
    <col min="4" max="4" width="11.33203125" bestFit="1" customWidth="1"/>
    <col min="5" max="5" width="10.6640625" bestFit="1" customWidth="1"/>
    <col min="6" max="6" width="14.77734375" bestFit="1" customWidth="1"/>
  </cols>
  <sheetData>
    <row r="1" spans="1:6" ht="15" thickBot="1" x14ac:dyDescent="0.35">
      <c r="A1" s="78" t="s">
        <v>51</v>
      </c>
      <c r="B1" s="79"/>
      <c r="C1" s="80"/>
      <c r="D1" s="81" t="s">
        <v>52</v>
      </c>
      <c r="E1" s="81"/>
      <c r="F1" s="82" t="s">
        <v>53</v>
      </c>
    </row>
    <row r="2" spans="1:6" ht="15" thickBot="1" x14ac:dyDescent="0.35">
      <c r="A2" s="40" t="s">
        <v>54</v>
      </c>
      <c r="B2" s="40" t="s">
        <v>14</v>
      </c>
      <c r="C2" s="40" t="s">
        <v>55</v>
      </c>
      <c r="D2" s="56" t="s">
        <v>56</v>
      </c>
      <c r="E2" s="56" t="s">
        <v>57</v>
      </c>
      <c r="F2" s="83"/>
    </row>
    <row r="3" spans="1:6" ht="15" thickBot="1" x14ac:dyDescent="0.35">
      <c r="A3" s="57">
        <v>1</v>
      </c>
      <c r="B3" s="58">
        <v>100</v>
      </c>
      <c r="C3" s="59">
        <v>0</v>
      </c>
      <c r="D3" s="60">
        <v>1</v>
      </c>
      <c r="E3" s="61">
        <v>100</v>
      </c>
      <c r="F3" s="56">
        <v>10</v>
      </c>
    </row>
    <row r="4" spans="1:6" x14ac:dyDescent="0.3">
      <c r="A4" s="62">
        <v>2</v>
      </c>
      <c r="B4" s="63">
        <v>90</v>
      </c>
      <c r="C4" s="64">
        <v>0</v>
      </c>
      <c r="D4" s="65">
        <v>2</v>
      </c>
      <c r="E4" s="66">
        <v>90</v>
      </c>
    </row>
    <row r="5" spans="1:6" x14ac:dyDescent="0.3">
      <c r="A5" s="62">
        <v>3</v>
      </c>
      <c r="B5" s="63">
        <v>80</v>
      </c>
      <c r="C5" s="64">
        <v>0</v>
      </c>
      <c r="D5" s="65">
        <v>3</v>
      </c>
      <c r="E5" s="66">
        <v>80</v>
      </c>
    </row>
    <row r="6" spans="1:6" x14ac:dyDescent="0.3">
      <c r="A6" s="62">
        <v>4</v>
      </c>
      <c r="B6" s="63">
        <v>75</v>
      </c>
      <c r="C6" s="64">
        <v>0</v>
      </c>
      <c r="D6" s="65">
        <v>4</v>
      </c>
      <c r="E6" s="66">
        <v>75</v>
      </c>
    </row>
    <row r="7" spans="1:6" x14ac:dyDescent="0.3">
      <c r="A7" s="62">
        <v>5</v>
      </c>
      <c r="B7" s="63">
        <v>70</v>
      </c>
      <c r="C7" s="64">
        <v>0</v>
      </c>
      <c r="D7" s="65">
        <v>5</v>
      </c>
      <c r="E7" s="66">
        <v>70</v>
      </c>
    </row>
    <row r="8" spans="1:6" x14ac:dyDescent="0.3">
      <c r="A8" s="62">
        <v>6</v>
      </c>
      <c r="B8" s="63">
        <v>65</v>
      </c>
      <c r="C8" s="64">
        <v>0</v>
      </c>
      <c r="D8" s="65">
        <v>6</v>
      </c>
      <c r="E8" s="66">
        <v>65</v>
      </c>
    </row>
    <row r="9" spans="1:6" x14ac:dyDescent="0.3">
      <c r="A9" s="62">
        <v>7</v>
      </c>
      <c r="B9" s="63">
        <v>62</v>
      </c>
      <c r="C9" s="64">
        <v>0</v>
      </c>
      <c r="D9" s="65">
        <v>7</v>
      </c>
      <c r="E9" s="66">
        <v>62</v>
      </c>
    </row>
    <row r="10" spans="1:6" x14ac:dyDescent="0.3">
      <c r="A10" s="62">
        <v>8</v>
      </c>
      <c r="B10" s="63">
        <v>59</v>
      </c>
      <c r="C10" s="64">
        <v>0</v>
      </c>
      <c r="D10" s="65">
        <v>8</v>
      </c>
      <c r="E10" s="66">
        <v>59</v>
      </c>
    </row>
    <row r="11" spans="1:6" x14ac:dyDescent="0.3">
      <c r="A11" s="62">
        <v>9</v>
      </c>
      <c r="B11" s="63">
        <v>56</v>
      </c>
      <c r="C11" s="64">
        <v>0</v>
      </c>
      <c r="D11" s="65">
        <v>9</v>
      </c>
      <c r="E11" s="66">
        <v>56</v>
      </c>
    </row>
    <row r="12" spans="1:6" x14ac:dyDescent="0.3">
      <c r="A12" s="62">
        <v>10</v>
      </c>
      <c r="B12" s="63">
        <v>54</v>
      </c>
      <c r="C12" s="64">
        <v>0</v>
      </c>
      <c r="D12" s="65">
        <v>10</v>
      </c>
      <c r="E12" s="66">
        <v>54</v>
      </c>
    </row>
    <row r="13" spans="1:6" x14ac:dyDescent="0.3">
      <c r="A13" s="62">
        <v>11</v>
      </c>
      <c r="B13" s="63">
        <v>52</v>
      </c>
      <c r="C13" s="64">
        <v>1</v>
      </c>
      <c r="D13" s="65">
        <v>11</v>
      </c>
      <c r="E13" s="66">
        <v>52</v>
      </c>
    </row>
    <row r="14" spans="1:6" ht="15" thickBot="1" x14ac:dyDescent="0.35">
      <c r="A14" s="62">
        <v>12</v>
      </c>
      <c r="B14" s="63">
        <v>50</v>
      </c>
      <c r="C14" s="64">
        <v>1</v>
      </c>
      <c r="D14" s="67">
        <v>12</v>
      </c>
      <c r="E14" s="68">
        <v>50</v>
      </c>
    </row>
    <row r="15" spans="1:6" x14ac:dyDescent="0.3">
      <c r="A15" s="62">
        <v>13</v>
      </c>
      <c r="B15" s="63">
        <v>49</v>
      </c>
      <c r="C15" s="64">
        <v>1</v>
      </c>
      <c r="D15" s="69"/>
    </row>
    <row r="16" spans="1:6" x14ac:dyDescent="0.3">
      <c r="A16" s="62">
        <v>14</v>
      </c>
      <c r="B16" s="63">
        <v>48</v>
      </c>
      <c r="C16" s="64">
        <v>1</v>
      </c>
      <c r="D16" s="69"/>
    </row>
    <row r="17" spans="1:4" x14ac:dyDescent="0.3">
      <c r="A17" s="62">
        <v>15</v>
      </c>
      <c r="B17" s="63">
        <v>47</v>
      </c>
      <c r="C17" s="64">
        <v>1</v>
      </c>
      <c r="D17" s="69"/>
    </row>
    <row r="18" spans="1:4" x14ac:dyDescent="0.3">
      <c r="A18" s="62">
        <v>16</v>
      </c>
      <c r="B18" s="63">
        <v>46</v>
      </c>
      <c r="C18" s="64">
        <v>1</v>
      </c>
      <c r="D18" s="69"/>
    </row>
    <row r="19" spans="1:4" x14ac:dyDescent="0.3">
      <c r="A19" s="62">
        <v>17</v>
      </c>
      <c r="B19" s="63">
        <v>45</v>
      </c>
      <c r="C19" s="64">
        <v>1</v>
      </c>
      <c r="D19" s="69"/>
    </row>
    <row r="20" spans="1:4" x14ac:dyDescent="0.3">
      <c r="A20" s="62">
        <v>18</v>
      </c>
      <c r="B20" s="63">
        <v>44</v>
      </c>
      <c r="C20" s="64">
        <v>1</v>
      </c>
      <c r="D20" s="69"/>
    </row>
    <row r="21" spans="1:4" x14ac:dyDescent="0.3">
      <c r="A21" s="62">
        <v>19</v>
      </c>
      <c r="B21" s="63">
        <v>43</v>
      </c>
      <c r="C21" s="64">
        <v>1</v>
      </c>
      <c r="D21" s="69"/>
    </row>
    <row r="22" spans="1:4" x14ac:dyDescent="0.3">
      <c r="A22" s="62">
        <v>20</v>
      </c>
      <c r="B22" s="63">
        <v>42</v>
      </c>
      <c r="C22" s="64">
        <v>1</v>
      </c>
      <c r="D22" s="69"/>
    </row>
    <row r="23" spans="1:4" x14ac:dyDescent="0.3">
      <c r="A23" s="62">
        <v>21</v>
      </c>
      <c r="B23" s="63">
        <v>41</v>
      </c>
      <c r="C23" s="64">
        <v>1</v>
      </c>
      <c r="D23" s="69"/>
    </row>
    <row r="24" spans="1:4" x14ac:dyDescent="0.3">
      <c r="A24" s="62">
        <v>22</v>
      </c>
      <c r="B24" s="63">
        <v>40</v>
      </c>
      <c r="C24" s="64">
        <v>1</v>
      </c>
      <c r="D24" s="69"/>
    </row>
    <row r="25" spans="1:4" x14ac:dyDescent="0.3">
      <c r="A25" s="62">
        <v>23</v>
      </c>
      <c r="B25" s="63">
        <v>39</v>
      </c>
      <c r="C25" s="64">
        <v>1</v>
      </c>
      <c r="D25" s="69"/>
    </row>
    <row r="26" spans="1:4" x14ac:dyDescent="0.3">
      <c r="A26" s="62">
        <v>24</v>
      </c>
      <c r="B26" s="63">
        <v>38</v>
      </c>
      <c r="C26" s="64">
        <v>1</v>
      </c>
      <c r="D26" s="69"/>
    </row>
    <row r="27" spans="1:4" x14ac:dyDescent="0.3">
      <c r="A27" s="62">
        <v>25</v>
      </c>
      <c r="B27" s="63">
        <v>37</v>
      </c>
      <c r="C27" s="64">
        <v>1</v>
      </c>
      <c r="D27" s="69"/>
    </row>
    <row r="28" spans="1:4" x14ac:dyDescent="0.3">
      <c r="A28" s="62">
        <v>26</v>
      </c>
      <c r="B28" s="63">
        <v>36</v>
      </c>
      <c r="C28" s="64">
        <v>1</v>
      </c>
      <c r="D28" s="69"/>
    </row>
    <row r="29" spans="1:4" x14ac:dyDescent="0.3">
      <c r="A29" s="62">
        <v>27</v>
      </c>
      <c r="B29" s="63">
        <v>35</v>
      </c>
      <c r="C29" s="64">
        <v>1</v>
      </c>
      <c r="D29" s="69"/>
    </row>
    <row r="30" spans="1:4" x14ac:dyDescent="0.3">
      <c r="A30" s="62">
        <v>28</v>
      </c>
      <c r="B30" s="63">
        <v>34</v>
      </c>
      <c r="C30" s="64">
        <v>1</v>
      </c>
      <c r="D30" s="69"/>
    </row>
    <row r="31" spans="1:4" x14ac:dyDescent="0.3">
      <c r="A31" s="62">
        <v>29</v>
      </c>
      <c r="B31" s="63">
        <v>33</v>
      </c>
      <c r="C31" s="64">
        <v>1</v>
      </c>
      <c r="D31" s="69"/>
    </row>
    <row r="32" spans="1:4" x14ac:dyDescent="0.3">
      <c r="A32" s="62">
        <v>30</v>
      </c>
      <c r="B32" s="63">
        <v>32</v>
      </c>
      <c r="C32" s="64">
        <v>1</v>
      </c>
      <c r="D32" s="69"/>
    </row>
    <row r="33" spans="1:4" x14ac:dyDescent="0.3">
      <c r="A33" s="62">
        <v>31</v>
      </c>
      <c r="B33" s="63">
        <v>31</v>
      </c>
      <c r="C33" s="64">
        <v>1</v>
      </c>
      <c r="D33" s="69"/>
    </row>
    <row r="34" spans="1:4" x14ac:dyDescent="0.3">
      <c r="A34" s="62">
        <v>32</v>
      </c>
      <c r="B34" s="63">
        <v>30</v>
      </c>
      <c r="C34" s="64">
        <v>1</v>
      </c>
      <c r="D34" s="69"/>
    </row>
    <row r="35" spans="1:4" x14ac:dyDescent="0.3">
      <c r="A35" s="62">
        <v>33</v>
      </c>
      <c r="B35" s="63">
        <v>29</v>
      </c>
      <c r="C35" s="64">
        <v>1</v>
      </c>
      <c r="D35" s="69"/>
    </row>
    <row r="36" spans="1:4" x14ac:dyDescent="0.3">
      <c r="A36" s="62">
        <v>34</v>
      </c>
      <c r="B36" s="63">
        <v>28</v>
      </c>
      <c r="C36" s="64">
        <v>1</v>
      </c>
      <c r="D36" s="69"/>
    </row>
    <row r="37" spans="1:4" x14ac:dyDescent="0.3">
      <c r="A37" s="62">
        <v>35</v>
      </c>
      <c r="B37" s="63">
        <v>27</v>
      </c>
      <c r="C37" s="64">
        <v>1</v>
      </c>
      <c r="D37" s="69"/>
    </row>
    <row r="38" spans="1:4" x14ac:dyDescent="0.3">
      <c r="A38" s="62">
        <v>36</v>
      </c>
      <c r="B38" s="63">
        <v>26</v>
      </c>
      <c r="C38" s="64">
        <v>1</v>
      </c>
      <c r="D38" s="69"/>
    </row>
    <row r="39" spans="1:4" x14ac:dyDescent="0.3">
      <c r="A39" s="62">
        <v>37</v>
      </c>
      <c r="B39" s="63">
        <v>25</v>
      </c>
      <c r="C39" s="64">
        <v>1</v>
      </c>
      <c r="D39" s="69"/>
    </row>
    <row r="40" spans="1:4" x14ac:dyDescent="0.3">
      <c r="A40" s="62">
        <v>38</v>
      </c>
      <c r="B40" s="63">
        <v>24</v>
      </c>
      <c r="C40" s="64">
        <v>1</v>
      </c>
      <c r="D40" s="69"/>
    </row>
    <row r="41" spans="1:4" x14ac:dyDescent="0.3">
      <c r="A41" s="62">
        <v>39</v>
      </c>
      <c r="B41" s="63">
        <v>23</v>
      </c>
      <c r="C41" s="64">
        <v>1</v>
      </c>
      <c r="D41" s="69"/>
    </row>
    <row r="42" spans="1:4" x14ac:dyDescent="0.3">
      <c r="A42" s="62">
        <v>40</v>
      </c>
      <c r="B42" s="63">
        <v>22</v>
      </c>
      <c r="C42" s="64">
        <v>1</v>
      </c>
      <c r="D42" s="69"/>
    </row>
    <row r="43" spans="1:4" x14ac:dyDescent="0.3">
      <c r="A43" s="62">
        <v>41</v>
      </c>
      <c r="B43" s="63">
        <v>21</v>
      </c>
      <c r="C43" s="64">
        <v>1</v>
      </c>
      <c r="D43" s="69"/>
    </row>
    <row r="44" spans="1:4" x14ac:dyDescent="0.3">
      <c r="A44" s="62">
        <v>42</v>
      </c>
      <c r="B44" s="63">
        <v>20</v>
      </c>
      <c r="C44" s="64">
        <v>1</v>
      </c>
      <c r="D44" s="69"/>
    </row>
    <row r="45" spans="1:4" x14ac:dyDescent="0.3">
      <c r="A45" s="62">
        <v>43</v>
      </c>
      <c r="B45" s="63">
        <v>19</v>
      </c>
      <c r="C45" s="64">
        <v>1</v>
      </c>
      <c r="D45" s="69"/>
    </row>
    <row r="46" spans="1:4" x14ac:dyDescent="0.3">
      <c r="A46" s="62">
        <v>44</v>
      </c>
      <c r="B46" s="63">
        <v>18</v>
      </c>
      <c r="C46" s="64">
        <v>1</v>
      </c>
      <c r="D46" s="69"/>
    </row>
    <row r="47" spans="1:4" x14ac:dyDescent="0.3">
      <c r="A47" s="62">
        <v>45</v>
      </c>
      <c r="B47" s="63">
        <v>17</v>
      </c>
      <c r="C47" s="64">
        <v>1</v>
      </c>
      <c r="D47" s="69"/>
    </row>
    <row r="48" spans="1:4" x14ac:dyDescent="0.3">
      <c r="A48" s="62">
        <v>46</v>
      </c>
      <c r="B48" s="63">
        <v>16</v>
      </c>
      <c r="C48" s="64">
        <v>1</v>
      </c>
      <c r="D48" s="69"/>
    </row>
    <row r="49" spans="1:4" x14ac:dyDescent="0.3">
      <c r="A49" s="62">
        <v>47</v>
      </c>
      <c r="B49" s="63">
        <v>15</v>
      </c>
      <c r="C49" s="64">
        <v>1</v>
      </c>
      <c r="D49" s="69"/>
    </row>
    <row r="50" spans="1:4" x14ac:dyDescent="0.3">
      <c r="A50" s="62">
        <v>48</v>
      </c>
      <c r="B50" s="63">
        <v>14</v>
      </c>
      <c r="C50" s="64">
        <v>1</v>
      </c>
      <c r="D50" s="69"/>
    </row>
    <row r="51" spans="1:4" x14ac:dyDescent="0.3">
      <c r="A51" s="62">
        <v>49</v>
      </c>
      <c r="B51" s="63">
        <v>13</v>
      </c>
      <c r="C51" s="64">
        <v>1</v>
      </c>
      <c r="D51" s="69"/>
    </row>
    <row r="52" spans="1:4" x14ac:dyDescent="0.3">
      <c r="A52" s="62">
        <v>50</v>
      </c>
      <c r="B52" s="63">
        <v>12</v>
      </c>
      <c r="C52" s="64">
        <v>1</v>
      </c>
      <c r="D52" s="69"/>
    </row>
    <row r="53" spans="1:4" x14ac:dyDescent="0.3">
      <c r="A53" s="62">
        <v>51</v>
      </c>
      <c r="B53" s="70">
        <v>11</v>
      </c>
      <c r="C53" s="64">
        <v>1</v>
      </c>
      <c r="D53" s="71"/>
    </row>
    <row r="54" spans="1:4" x14ac:dyDescent="0.3">
      <c r="A54" s="62">
        <v>52</v>
      </c>
      <c r="B54" s="70">
        <v>10</v>
      </c>
      <c r="C54" s="64">
        <v>1</v>
      </c>
      <c r="D54" s="71"/>
    </row>
    <row r="55" spans="1:4" x14ac:dyDescent="0.3">
      <c r="A55" s="62">
        <v>53</v>
      </c>
      <c r="B55" s="70">
        <v>9</v>
      </c>
      <c r="C55" s="64">
        <v>1</v>
      </c>
      <c r="D55" s="71"/>
    </row>
    <row r="56" spans="1:4" x14ac:dyDescent="0.3">
      <c r="A56" s="62">
        <v>54</v>
      </c>
      <c r="B56" s="70">
        <v>8</v>
      </c>
      <c r="C56" s="64">
        <v>1</v>
      </c>
      <c r="D56" s="71"/>
    </row>
    <row r="57" spans="1:4" x14ac:dyDescent="0.3">
      <c r="A57" s="62">
        <v>55</v>
      </c>
      <c r="B57" s="70">
        <v>7</v>
      </c>
      <c r="C57" s="64">
        <v>1</v>
      </c>
      <c r="D57" s="71"/>
    </row>
    <row r="58" spans="1:4" x14ac:dyDescent="0.3">
      <c r="A58" s="62">
        <v>56</v>
      </c>
      <c r="B58" s="70">
        <v>6</v>
      </c>
      <c r="C58" s="64">
        <v>1</v>
      </c>
      <c r="D58" s="71"/>
    </row>
    <row r="59" spans="1:4" x14ac:dyDescent="0.3">
      <c r="A59" s="62">
        <v>57</v>
      </c>
      <c r="B59" s="70">
        <v>5</v>
      </c>
      <c r="C59" s="64">
        <v>1</v>
      </c>
      <c r="D59" s="71"/>
    </row>
    <row r="60" spans="1:4" x14ac:dyDescent="0.3">
      <c r="A60" s="62">
        <v>58</v>
      </c>
      <c r="B60" s="70">
        <v>4</v>
      </c>
      <c r="C60" s="64">
        <v>1</v>
      </c>
      <c r="D60" s="71"/>
    </row>
    <row r="61" spans="1:4" x14ac:dyDescent="0.3">
      <c r="A61" s="62">
        <v>59</v>
      </c>
      <c r="B61" s="70">
        <v>3</v>
      </c>
      <c r="C61" s="64">
        <v>1</v>
      </c>
      <c r="D61" s="71"/>
    </row>
    <row r="62" spans="1:4" x14ac:dyDescent="0.3">
      <c r="A62" s="62">
        <v>60</v>
      </c>
      <c r="B62" s="70">
        <v>2</v>
      </c>
      <c r="C62" s="64">
        <v>1</v>
      </c>
      <c r="D62" s="71"/>
    </row>
    <row r="63" spans="1:4" x14ac:dyDescent="0.3">
      <c r="A63" s="62">
        <v>61</v>
      </c>
      <c r="B63" s="70">
        <v>1</v>
      </c>
      <c r="C63" s="64">
        <v>2</v>
      </c>
      <c r="D63" s="71"/>
    </row>
    <row r="64" spans="1:4" x14ac:dyDescent="0.3">
      <c r="A64" s="62">
        <v>62</v>
      </c>
      <c r="B64" s="70">
        <v>1</v>
      </c>
      <c r="C64" s="64">
        <v>2</v>
      </c>
      <c r="D64" s="71"/>
    </row>
    <row r="65" spans="1:4" x14ac:dyDescent="0.3">
      <c r="A65" s="62">
        <v>63</v>
      </c>
      <c r="B65" s="70">
        <v>1</v>
      </c>
      <c r="C65" s="64">
        <v>2</v>
      </c>
      <c r="D65" s="71"/>
    </row>
    <row r="66" spans="1:4" x14ac:dyDescent="0.3">
      <c r="A66" s="62">
        <v>64</v>
      </c>
      <c r="B66" s="70">
        <v>1</v>
      </c>
      <c r="C66" s="64">
        <v>2</v>
      </c>
      <c r="D66" s="71"/>
    </row>
    <row r="67" spans="1:4" x14ac:dyDescent="0.3">
      <c r="A67" s="62">
        <v>65</v>
      </c>
      <c r="B67" s="70">
        <v>1</v>
      </c>
      <c r="C67" s="64">
        <v>2</v>
      </c>
      <c r="D67" s="71"/>
    </row>
    <row r="68" spans="1:4" x14ac:dyDescent="0.3">
      <c r="A68" s="62">
        <v>66</v>
      </c>
      <c r="B68" s="70">
        <v>1</v>
      </c>
      <c r="C68" s="64">
        <v>2</v>
      </c>
      <c r="D68" s="71"/>
    </row>
    <row r="69" spans="1:4" x14ac:dyDescent="0.3">
      <c r="A69" s="62">
        <v>67</v>
      </c>
      <c r="B69" s="70">
        <v>1</v>
      </c>
      <c r="C69" s="64">
        <v>2</v>
      </c>
      <c r="D69" s="71"/>
    </row>
    <row r="70" spans="1:4" x14ac:dyDescent="0.3">
      <c r="A70" s="62">
        <v>68</v>
      </c>
      <c r="B70" s="70">
        <v>1</v>
      </c>
      <c r="C70" s="64">
        <v>2</v>
      </c>
      <c r="D70" s="71"/>
    </row>
    <row r="71" spans="1:4" x14ac:dyDescent="0.3">
      <c r="A71" s="62">
        <v>69</v>
      </c>
      <c r="B71" s="70">
        <v>1</v>
      </c>
      <c r="C71" s="64">
        <v>2</v>
      </c>
      <c r="D71" s="71"/>
    </row>
    <row r="72" spans="1:4" x14ac:dyDescent="0.3">
      <c r="A72" s="62">
        <v>70</v>
      </c>
      <c r="B72" s="70">
        <v>1</v>
      </c>
      <c r="C72" s="64">
        <v>2</v>
      </c>
      <c r="D72" s="71"/>
    </row>
    <row r="73" spans="1:4" x14ac:dyDescent="0.3">
      <c r="A73" s="62">
        <v>71</v>
      </c>
      <c r="B73" s="70">
        <v>1</v>
      </c>
      <c r="C73" s="64">
        <v>2</v>
      </c>
      <c r="D73" s="71"/>
    </row>
    <row r="74" spans="1:4" x14ac:dyDescent="0.3">
      <c r="A74" s="62">
        <v>72</v>
      </c>
      <c r="B74" s="70">
        <v>1</v>
      </c>
      <c r="C74" s="64">
        <v>2</v>
      </c>
      <c r="D74" s="71"/>
    </row>
    <row r="75" spans="1:4" x14ac:dyDescent="0.3">
      <c r="A75" s="62">
        <v>73</v>
      </c>
      <c r="B75" s="70">
        <v>1</v>
      </c>
      <c r="C75" s="64">
        <v>2</v>
      </c>
      <c r="D75" s="71"/>
    </row>
    <row r="76" spans="1:4" x14ac:dyDescent="0.3">
      <c r="A76" s="62">
        <v>74</v>
      </c>
      <c r="B76" s="70">
        <v>1</v>
      </c>
      <c r="C76" s="64">
        <v>2</v>
      </c>
      <c r="D76" s="71"/>
    </row>
    <row r="77" spans="1:4" x14ac:dyDescent="0.3">
      <c r="A77" s="62">
        <v>75</v>
      </c>
      <c r="B77" s="70">
        <v>1</v>
      </c>
      <c r="C77" s="64">
        <v>2</v>
      </c>
      <c r="D77" s="71"/>
    </row>
    <row r="78" spans="1:4" x14ac:dyDescent="0.3">
      <c r="A78" s="62">
        <v>76</v>
      </c>
      <c r="B78" s="70">
        <v>1</v>
      </c>
      <c r="C78" s="64">
        <v>2</v>
      </c>
      <c r="D78" s="71"/>
    </row>
    <row r="79" spans="1:4" x14ac:dyDescent="0.3">
      <c r="A79" s="62">
        <v>77</v>
      </c>
      <c r="B79" s="70">
        <v>1</v>
      </c>
      <c r="C79" s="64">
        <v>2</v>
      </c>
      <c r="D79" s="71"/>
    </row>
    <row r="80" spans="1:4" x14ac:dyDescent="0.3">
      <c r="A80" s="62">
        <v>78</v>
      </c>
      <c r="B80" s="70">
        <v>1</v>
      </c>
      <c r="C80" s="64">
        <v>2</v>
      </c>
      <c r="D80" s="71"/>
    </row>
    <row r="81" spans="1:4" x14ac:dyDescent="0.3">
      <c r="A81" s="62">
        <v>79</v>
      </c>
      <c r="B81" s="70">
        <v>1</v>
      </c>
      <c r="C81" s="64">
        <v>2</v>
      </c>
      <c r="D81" s="71"/>
    </row>
    <row r="82" spans="1:4" x14ac:dyDescent="0.3">
      <c r="A82" s="62">
        <v>80</v>
      </c>
      <c r="B82" s="70">
        <v>1</v>
      </c>
      <c r="C82" s="64">
        <v>2</v>
      </c>
      <c r="D82" s="71"/>
    </row>
    <row r="83" spans="1:4" x14ac:dyDescent="0.3">
      <c r="A83" s="62">
        <v>81</v>
      </c>
      <c r="B83" s="70">
        <v>1</v>
      </c>
      <c r="C83" s="64">
        <v>2</v>
      </c>
      <c r="D83" s="71"/>
    </row>
    <row r="84" spans="1:4" x14ac:dyDescent="0.3">
      <c r="A84" s="62">
        <v>82</v>
      </c>
      <c r="B84" s="70">
        <v>1</v>
      </c>
      <c r="C84" s="64">
        <v>2</v>
      </c>
      <c r="D84" s="71"/>
    </row>
    <row r="85" spans="1:4" x14ac:dyDescent="0.3">
      <c r="A85" s="62">
        <v>83</v>
      </c>
      <c r="B85" s="70">
        <v>1</v>
      </c>
      <c r="C85" s="64">
        <v>2</v>
      </c>
      <c r="D85" s="71"/>
    </row>
    <row r="86" spans="1:4" x14ac:dyDescent="0.3">
      <c r="A86" s="62">
        <v>84</v>
      </c>
      <c r="B86" s="70">
        <v>1</v>
      </c>
      <c r="C86" s="64">
        <v>2</v>
      </c>
      <c r="D86" s="71"/>
    </row>
    <row r="87" spans="1:4" x14ac:dyDescent="0.3">
      <c r="A87" s="62">
        <v>85</v>
      </c>
      <c r="B87" s="70">
        <v>1</v>
      </c>
      <c r="C87" s="64">
        <v>2</v>
      </c>
      <c r="D87" s="71"/>
    </row>
    <row r="88" spans="1:4" x14ac:dyDescent="0.3">
      <c r="A88" s="62">
        <v>86</v>
      </c>
      <c r="B88" s="70">
        <v>1</v>
      </c>
      <c r="C88" s="64">
        <v>2</v>
      </c>
      <c r="D88" s="71"/>
    </row>
    <row r="89" spans="1:4" x14ac:dyDescent="0.3">
      <c r="A89" s="62">
        <v>87</v>
      </c>
      <c r="B89" s="70">
        <v>1</v>
      </c>
      <c r="C89" s="64">
        <v>2</v>
      </c>
      <c r="D89" s="71"/>
    </row>
    <row r="90" spans="1:4" x14ac:dyDescent="0.3">
      <c r="A90" s="62">
        <v>88</v>
      </c>
      <c r="B90" s="70">
        <v>1</v>
      </c>
      <c r="C90" s="64">
        <v>2</v>
      </c>
      <c r="D90" s="71"/>
    </row>
    <row r="91" spans="1:4" x14ac:dyDescent="0.3">
      <c r="A91" s="62">
        <v>89</v>
      </c>
      <c r="B91" s="70">
        <v>1</v>
      </c>
      <c r="C91" s="64">
        <v>2</v>
      </c>
      <c r="D91" s="71"/>
    </row>
    <row r="92" spans="1:4" x14ac:dyDescent="0.3">
      <c r="A92" s="62">
        <v>90</v>
      </c>
      <c r="B92" s="70">
        <v>1</v>
      </c>
      <c r="C92" s="64">
        <v>2</v>
      </c>
      <c r="D92" s="71"/>
    </row>
    <row r="93" spans="1:4" x14ac:dyDescent="0.3">
      <c r="A93" s="62">
        <v>91</v>
      </c>
      <c r="B93" s="70">
        <v>1</v>
      </c>
      <c r="C93" s="64">
        <v>2</v>
      </c>
      <c r="D93" s="71"/>
    </row>
    <row r="94" spans="1:4" x14ac:dyDescent="0.3">
      <c r="A94" s="62">
        <v>92</v>
      </c>
      <c r="B94" s="70">
        <v>1</v>
      </c>
      <c r="C94" s="64">
        <v>2</v>
      </c>
      <c r="D94" s="71"/>
    </row>
    <row r="95" spans="1:4" x14ac:dyDescent="0.3">
      <c r="A95" s="62">
        <v>93</v>
      </c>
      <c r="B95" s="70">
        <v>1</v>
      </c>
      <c r="C95" s="64">
        <v>2</v>
      </c>
      <c r="D95" s="71"/>
    </row>
    <row r="96" spans="1:4" x14ac:dyDescent="0.3">
      <c r="A96" s="62">
        <v>94</v>
      </c>
      <c r="B96" s="70">
        <v>1</v>
      </c>
      <c r="C96" s="64">
        <v>2</v>
      </c>
      <c r="D96" s="71"/>
    </row>
    <row r="97" spans="1:4" x14ac:dyDescent="0.3">
      <c r="A97" s="62">
        <v>95</v>
      </c>
      <c r="B97" s="70">
        <v>1</v>
      </c>
      <c r="C97" s="64">
        <v>2</v>
      </c>
      <c r="D97" s="71"/>
    </row>
    <row r="98" spans="1:4" x14ac:dyDescent="0.3">
      <c r="A98" s="62">
        <v>96</v>
      </c>
      <c r="B98" s="70">
        <v>1</v>
      </c>
      <c r="C98" s="64">
        <v>2</v>
      </c>
      <c r="D98" s="71"/>
    </row>
    <row r="99" spans="1:4" x14ac:dyDescent="0.3">
      <c r="A99" s="62">
        <v>97</v>
      </c>
      <c r="B99" s="70">
        <v>1</v>
      </c>
      <c r="C99" s="64">
        <v>2</v>
      </c>
      <c r="D99" s="71"/>
    </row>
    <row r="100" spans="1:4" x14ac:dyDescent="0.3">
      <c r="A100" s="62">
        <v>98</v>
      </c>
      <c r="B100" s="70">
        <v>1</v>
      </c>
      <c r="C100" s="64">
        <v>2</v>
      </c>
      <c r="D100" s="71"/>
    </row>
    <row r="101" spans="1:4" x14ac:dyDescent="0.3">
      <c r="A101" s="62">
        <v>99</v>
      </c>
      <c r="B101" s="70">
        <v>1</v>
      </c>
      <c r="C101" s="64">
        <v>2</v>
      </c>
      <c r="D101" s="71"/>
    </row>
    <row r="102" spans="1:4" ht="15" thickBot="1" x14ac:dyDescent="0.35">
      <c r="A102" s="72">
        <v>100</v>
      </c>
      <c r="B102" s="73">
        <v>1</v>
      </c>
      <c r="C102" s="74">
        <v>2</v>
      </c>
      <c r="D102" s="71"/>
    </row>
  </sheetData>
  <mergeCells count="3">
    <mergeCell ref="A1:C1"/>
    <mergeCell ref="D1:E1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N = 0-9</vt:lpstr>
      <vt:lpstr>N=10-21</vt:lpstr>
      <vt:lpstr>N=22-33</vt:lpstr>
      <vt:lpstr>N &gt; 33</vt:lpstr>
      <vt:lpstr>Example (Tours 2021)</vt:lpstr>
      <vt:lpstr>Point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Lentjes</dc:creator>
  <cp:lastModifiedBy>Bram Lentjes</cp:lastModifiedBy>
  <dcterms:created xsi:type="dcterms:W3CDTF">2015-06-05T18:19:34Z</dcterms:created>
  <dcterms:modified xsi:type="dcterms:W3CDTF">2023-04-10T11:21:57Z</dcterms:modified>
</cp:coreProperties>
</file>